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4400" windowHeight="123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32" i="1"/>
  <c r="G32"/>
  <c r="D32"/>
  <c r="J31"/>
  <c r="G31"/>
  <c r="D31"/>
  <c r="J30"/>
  <c r="G30"/>
  <c r="D30"/>
  <c r="J28"/>
  <c r="G28"/>
  <c r="D28"/>
  <c r="J26"/>
  <c r="G26"/>
  <c r="D26"/>
  <c r="J25"/>
  <c r="G25"/>
  <c r="D25"/>
  <c r="J23"/>
  <c r="G23"/>
  <c r="D23"/>
  <c r="J22"/>
  <c r="G22"/>
  <c r="D22"/>
  <c r="J20"/>
  <c r="G20"/>
  <c r="D20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2"/>
  <c r="G12"/>
  <c r="D12"/>
  <c r="J11"/>
  <c r="G11"/>
  <c r="D11"/>
  <c r="J10"/>
  <c r="G10"/>
  <c r="D10"/>
  <c r="J9"/>
  <c r="G9"/>
  <c r="D9"/>
  <c r="I7"/>
  <c r="H7"/>
  <c r="J7" s="1"/>
  <c r="F7"/>
  <c r="E7"/>
  <c r="G7" s="1"/>
  <c r="C7"/>
  <c r="D7" s="1"/>
  <c r="B7"/>
</calcChain>
</file>

<file path=xl/sharedStrings.xml><?xml version="1.0" encoding="utf-8"?>
<sst xmlns="http://schemas.openxmlformats.org/spreadsheetml/2006/main" count="42" uniqueCount="36">
  <si>
    <t>全市21个重大产业平台利用外资情况表（部口径）</t>
  </si>
  <si>
    <t>开发区名称</t>
  </si>
  <si>
    <t>项目（企业）个数</t>
  </si>
  <si>
    <t>合同利用外资（部口径）</t>
  </si>
  <si>
    <t>实际利用外资（部口径）</t>
  </si>
  <si>
    <t>本年数</t>
  </si>
  <si>
    <t>去年同期</t>
  </si>
  <si>
    <t>合计</t>
  </si>
  <si>
    <t>省级以上经济开发区（12家）</t>
  </si>
  <si>
    <t>嘉兴经济技术开发区（国际商务区）</t>
  </si>
  <si>
    <t>嘉善经济技术开发区</t>
  </si>
  <si>
    <t>平湖经济技术开发区</t>
  </si>
  <si>
    <t>嘉兴港区</t>
  </si>
  <si>
    <t>南湖经济开发区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</si>
  <si>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</si>
  <si>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</si>
  <si>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</si>
  <si>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</si>
  <si>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</si>
  <si>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</si>
  <si>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</si>
  <si>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省级以上高新区（5家）</t>
  </si>
  <si>
    <t>秀洲高新技术产业开发区</t>
  </si>
  <si>
    <t>海宁高新技术产业园区</t>
  </si>
  <si>
    <t>南湖高新技术产业园区(嘉兴科技城）</t>
  </si>
  <si>
    <t>海盐核电关联高新技术产业园</t>
  </si>
  <si>
    <t>乌镇大数据高新技术产业园区</t>
  </si>
  <si>
    <t>省级特色产业园区（1家）</t>
  </si>
  <si>
    <t>海宁经编产业园区</t>
  </si>
  <si>
    <t>其他平台（3家）</t>
  </si>
  <si>
    <t>张江长三角科技城平湖园</t>
  </si>
  <si>
    <t>桐乡融杭新区</t>
  </si>
  <si>
    <t>尖山新区</t>
  </si>
  <si>
    <t>单位：万美元</t>
    <phoneticPr fontId="7" type="noConversion"/>
  </si>
  <si>
    <t>同比(%)</t>
    <phoneticPr fontId="7" type="noConversion"/>
  </si>
  <si>
    <t>2020年1-10月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</si>
</sst>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文星简小标宋"/>
      <charset val="134"/>
    </font>
    <font>
      <sz val="10.5"/>
      <name val="仿宋_GB2312"/>
      <charset val="134"/>
    </font>
    <font>
      <sz val="10.5"/>
      <color theme="1"/>
      <name val="Calibri"/>
      <family val="2"/>
    </font>
    <font>
      <sz val="10.5"/>
      <color rgb="FFFF0000"/>
      <name val="Calibri"/>
      <family val="2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tabSelected="1" zoomScale="85" zoomScaleNormal="85" workbookViewId="0">
      <selection activeCell="C8" sqref="C8"/>
    </sheetView>
  </sheetViews>
  <sheetFormatPr defaultColWidth="9" defaultRowHeight="13.5"/>
  <cols>
    <col min="1" max="1" width="24.875" customWidth="1"/>
    <col min="2" max="2" width="6.75" customWidth="1"/>
    <col min="3" max="3" width="5.875" customWidth="1"/>
    <col min="4" max="4" width="6.875" customWidth="1"/>
    <col min="5" max="6" width="9.75" customWidth="1"/>
    <col min="7" max="7" width="7" customWidth="1"/>
    <col min="8" max="8" width="10.125" customWidth="1"/>
    <col min="9" max="9" width="10.375" customWidth="1"/>
    <col min="10" max="10" width="7.25" customWidth="1"/>
    <col min="11" max="11" width="22.75" customWidth="1"/>
  </cols>
  <sheetData>
    <row r="1" spans="1:11" ht="3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7"/>
    </row>
    <row r="2" spans="1:11" ht="15.7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7"/>
    </row>
    <row r="3" spans="1:11" ht="17.25" customHeight="1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7"/>
    </row>
    <row r="4" spans="1:11" ht="21" customHeight="1">
      <c r="A4" s="35" t="s">
        <v>1</v>
      </c>
      <c r="B4" s="32" t="s">
        <v>2</v>
      </c>
      <c r="C4" s="33"/>
      <c r="D4" s="34"/>
      <c r="E4" s="32" t="s">
        <v>3</v>
      </c>
      <c r="F4" s="33"/>
      <c r="G4" s="34"/>
      <c r="H4" s="32" t="s">
        <v>4</v>
      </c>
      <c r="I4" s="33"/>
      <c r="J4" s="34"/>
      <c r="K4" s="7"/>
    </row>
    <row r="5" spans="1:11" ht="14.25" customHeight="1">
      <c r="A5" s="36"/>
      <c r="B5" s="38" t="s">
        <v>5</v>
      </c>
      <c r="C5" s="38" t="s">
        <v>6</v>
      </c>
      <c r="D5" s="38" t="s">
        <v>34</v>
      </c>
      <c r="E5" s="38" t="s">
        <v>5</v>
      </c>
      <c r="F5" s="38" t="s">
        <v>6</v>
      </c>
      <c r="G5" s="38" t="s">
        <v>34</v>
      </c>
      <c r="H5" s="38" t="s">
        <v>5</v>
      </c>
      <c r="I5" s="38" t="s">
        <v>6</v>
      </c>
      <c r="J5" s="38" t="s">
        <v>34</v>
      </c>
      <c r="K5" s="7"/>
    </row>
    <row r="6" spans="1:11" ht="27" customHeight="1">
      <c r="A6" s="37"/>
      <c r="B6" s="39"/>
      <c r="C6" s="39"/>
      <c r="D6" s="39"/>
      <c r="E6" s="39"/>
      <c r="F6" s="39"/>
      <c r="G6" s="39"/>
      <c r="H6" s="39"/>
      <c r="I6" s="39"/>
      <c r="J6" s="39"/>
      <c r="K6" s="7"/>
    </row>
    <row r="7" spans="1:11" ht="21" customHeight="1">
      <c r="A7" s="20" t="s">
        <v>7</v>
      </c>
      <c r="B7" s="15">
        <f>SUM(B9:B32)</f>
        <v>190</v>
      </c>
      <c r="C7" s="15">
        <f>SUM(C9:C32)</f>
        <v>188</v>
      </c>
      <c r="D7" s="9">
        <f>(B7-C7)/C7*100</f>
        <v>1.0638297872340425</v>
      </c>
      <c r="E7" s="9">
        <f>SUM(E9:E32)</f>
        <v>378987.14999999997</v>
      </c>
      <c r="F7" s="9">
        <f>SUM(F9:F32)</f>
        <v>438976.41</v>
      </c>
      <c r="G7" s="9">
        <f>(E7-F7)/F7*100</f>
        <v>-13.665713836422331</v>
      </c>
      <c r="H7" s="9">
        <f t="shared" ref="H7:I7" si="0">SUM(H9:H32)</f>
        <v>211134.94599999997</v>
      </c>
      <c r="I7" s="9">
        <f t="shared" si="0"/>
        <v>146790.11000000002</v>
      </c>
      <c r="J7" s="9">
        <f>(H7-I7)/I7*100</f>
        <v>43.834585313683561</v>
      </c>
      <c r="K7" s="7"/>
    </row>
    <row r="8" spans="1:11" ht="21" customHeight="1">
      <c r="A8" s="21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7"/>
    </row>
    <row r="9" spans="1:11" s="1" customFormat="1" ht="29.25" customHeight="1">
      <c r="A9" s="23" t="s">
        <v>9</v>
      </c>
      <c r="B9" s="15">
        <v>19</v>
      </c>
      <c r="C9" s="15">
        <v>22</v>
      </c>
      <c r="D9" s="9">
        <f t="shared" ref="D9:D20" si="1">(B9-C9)/C9*100</f>
        <v>-13.636363636363635</v>
      </c>
      <c r="E9" s="10">
        <v>57771</v>
      </c>
      <c r="F9" s="10">
        <v>70125</v>
      </c>
      <c r="G9" s="9">
        <f t="shared" ref="G9:G19" si="2">(E9-F9)/F9*100</f>
        <v>-17.617112299465241</v>
      </c>
      <c r="H9" s="11">
        <v>21553</v>
      </c>
      <c r="I9" s="12">
        <v>29629</v>
      </c>
      <c r="J9" s="9">
        <f t="shared" ref="J9:J20" si="3">(H9-I9)/I9*100</f>
        <v>-27.257079212933277</v>
      </c>
      <c r="K9" s="7"/>
    </row>
    <row r="10" spans="1:11" s="1" customFormat="1" ht="24" customHeight="1">
      <c r="A10" s="23" t="s">
        <v>10</v>
      </c>
      <c r="B10" s="15">
        <v>8</v>
      </c>
      <c r="C10" s="15">
        <v>6</v>
      </c>
      <c r="D10" s="9">
        <f t="shared" si="1"/>
        <v>33.333333333333329</v>
      </c>
      <c r="E10" s="10">
        <v>17616.53</v>
      </c>
      <c r="F10" s="10">
        <v>85799.35</v>
      </c>
      <c r="G10" s="9">
        <f t="shared" si="2"/>
        <v>-79.467758205627433</v>
      </c>
      <c r="H10" s="11">
        <v>14567.03</v>
      </c>
      <c r="I10" s="12">
        <v>2121.46</v>
      </c>
      <c r="J10" s="9">
        <f t="shared" si="3"/>
        <v>586.65117419135879</v>
      </c>
      <c r="K10" s="7"/>
    </row>
    <row r="11" spans="1:11" s="1" customFormat="1" ht="24" customHeight="1">
      <c r="A11" s="23" t="s">
        <v>11</v>
      </c>
      <c r="B11" s="16">
        <v>12</v>
      </c>
      <c r="C11" s="16">
        <v>20</v>
      </c>
      <c r="D11" s="9">
        <f t="shared" si="1"/>
        <v>-40</v>
      </c>
      <c r="E11" s="17">
        <v>23300</v>
      </c>
      <c r="F11" s="16">
        <v>31372</v>
      </c>
      <c r="G11" s="9">
        <f t="shared" si="2"/>
        <v>-25.729950274129799</v>
      </c>
      <c r="H11" s="16">
        <v>24245</v>
      </c>
      <c r="I11" s="16">
        <v>12823</v>
      </c>
      <c r="J11" s="9">
        <f t="shared" si="3"/>
        <v>89.074319582001095</v>
      </c>
      <c r="K11" s="7"/>
    </row>
    <row r="12" spans="1:11" s="1" customFormat="1" ht="24" customHeight="1">
      <c r="A12" s="23" t="s">
        <v>12</v>
      </c>
      <c r="B12" s="15">
        <v>5</v>
      </c>
      <c r="C12" s="15">
        <v>7</v>
      </c>
      <c r="D12" s="9">
        <f t="shared" si="1"/>
        <v>-28.571428571428569</v>
      </c>
      <c r="E12" s="18">
        <v>38491</v>
      </c>
      <c r="F12" s="18">
        <v>40515</v>
      </c>
      <c r="G12" s="9">
        <f t="shared" si="2"/>
        <v>-4.9956806121189681</v>
      </c>
      <c r="H12" s="11">
        <v>16856</v>
      </c>
      <c r="I12" s="11">
        <v>21642</v>
      </c>
      <c r="J12" s="9">
        <f t="shared" si="3"/>
        <v>-22.114407171241105</v>
      </c>
      <c r="K12" s="7"/>
    </row>
    <row r="13" spans="1:11" s="1" customFormat="1" ht="24" customHeight="1">
      <c r="A13" s="23" t="s">
        <v>13</v>
      </c>
      <c r="B13" s="11">
        <v>5</v>
      </c>
      <c r="C13" s="11"/>
      <c r="D13" s="19"/>
      <c r="E13" s="18">
        <v>1028</v>
      </c>
      <c r="F13" s="18"/>
      <c r="G13" s="19"/>
      <c r="H13" s="11">
        <v>4522</v>
      </c>
      <c r="I13" s="11"/>
      <c r="J13" s="19"/>
      <c r="K13" s="7"/>
    </row>
    <row r="14" spans="1:11" s="1" customFormat="1" ht="24" customHeight="1">
      <c r="A14" s="23" t="s">
        <v>14</v>
      </c>
      <c r="B14" s="11">
        <v>6</v>
      </c>
      <c r="C14" s="11">
        <v>4</v>
      </c>
      <c r="D14" s="19">
        <f t="shared" si="1"/>
        <v>50</v>
      </c>
      <c r="E14" s="18">
        <v>6931</v>
      </c>
      <c r="F14" s="18">
        <v>9352</v>
      </c>
      <c r="G14" s="19">
        <f t="shared" si="2"/>
        <v>-25.887510692899912</v>
      </c>
      <c r="H14" s="11">
        <v>2350</v>
      </c>
      <c r="I14" s="11">
        <v>4981</v>
      </c>
      <c r="J14" s="19">
        <f t="shared" si="3"/>
        <v>-52.820718731178474</v>
      </c>
      <c r="K14" s="7"/>
    </row>
    <row r="15" spans="1:11" s="1" customFormat="1" ht="24" customHeight="1">
      <c r="A15" s="23" t="s">
        <v>15</v>
      </c>
      <c r="B15" s="11">
        <v>4</v>
      </c>
      <c r="C15" s="11">
        <v>12</v>
      </c>
      <c r="D15" s="19">
        <f t="shared" si="1"/>
        <v>-66.666666666666657</v>
      </c>
      <c r="E15" s="18">
        <v>5788.62</v>
      </c>
      <c r="F15" s="18">
        <v>15348.27</v>
      </c>
      <c r="G15" s="19">
        <f t="shared" si="2"/>
        <v>-62.284869890873708</v>
      </c>
      <c r="H15" s="11">
        <v>4600.45</v>
      </c>
      <c r="I15" s="11">
        <v>6316.29</v>
      </c>
      <c r="J15" s="19">
        <f t="shared" si="3"/>
        <v>-27.165313815546789</v>
      </c>
      <c r="K15" s="7"/>
    </row>
    <row r="16" spans="1:11" s="1" customFormat="1" ht="24" customHeight="1">
      <c r="A16" s="23" t="s">
        <v>16</v>
      </c>
      <c r="B16" s="11">
        <v>5</v>
      </c>
      <c r="C16" s="11">
        <v>6</v>
      </c>
      <c r="D16" s="19">
        <f t="shared" si="1"/>
        <v>-16.666666666666664</v>
      </c>
      <c r="E16" s="18">
        <v>16740</v>
      </c>
      <c r="F16" s="18">
        <v>15692</v>
      </c>
      <c r="G16" s="19">
        <f t="shared" si="2"/>
        <v>6.6785623247514661</v>
      </c>
      <c r="H16" s="11">
        <v>9077</v>
      </c>
      <c r="I16" s="11">
        <v>7486</v>
      </c>
      <c r="J16" s="19">
        <f t="shared" si="3"/>
        <v>21.253005610472883</v>
      </c>
      <c r="K16" s="7"/>
    </row>
    <row r="17" spans="1:11" s="1" customFormat="1" ht="24" customHeight="1">
      <c r="A17" s="23" t="s">
        <v>17</v>
      </c>
      <c r="B17" s="11">
        <v>9</v>
      </c>
      <c r="C17" s="11">
        <v>4</v>
      </c>
      <c r="D17" s="19">
        <f t="shared" si="1"/>
        <v>125</v>
      </c>
      <c r="E17" s="18">
        <v>16633.14</v>
      </c>
      <c r="F17" s="18">
        <v>6129.99</v>
      </c>
      <c r="G17" s="19">
        <f t="shared" si="2"/>
        <v>171.34041001698208</v>
      </c>
      <c r="H17" s="11">
        <v>16949.810000000001</v>
      </c>
      <c r="I17" s="11">
        <v>9986.18</v>
      </c>
      <c r="J17" s="19">
        <f t="shared" si="3"/>
        <v>69.732670550701087</v>
      </c>
      <c r="K17" s="7"/>
    </row>
    <row r="18" spans="1:11" s="1" customFormat="1" ht="24" customHeight="1">
      <c r="A18" s="23" t="s">
        <v>18</v>
      </c>
      <c r="B18" s="11">
        <v>3</v>
      </c>
      <c r="C18" s="11">
        <v>2</v>
      </c>
      <c r="D18" s="19">
        <f t="shared" si="1"/>
        <v>50</v>
      </c>
      <c r="E18" s="18">
        <v>3585</v>
      </c>
      <c r="F18" s="18">
        <v>514.85</v>
      </c>
      <c r="G18" s="19">
        <f t="shared" si="2"/>
        <v>596.31931630572012</v>
      </c>
      <c r="H18" s="11">
        <v>2497.1260000000002</v>
      </c>
      <c r="I18" s="11">
        <v>583.35</v>
      </c>
      <c r="J18" s="19">
        <f t="shared" si="3"/>
        <v>328.06651238536045</v>
      </c>
      <c r="K18" s="7"/>
    </row>
    <row r="19" spans="1:11" s="1" customFormat="1" ht="24" customHeight="1">
      <c r="A19" s="23" t="s">
        <v>19</v>
      </c>
      <c r="B19" s="11">
        <v>10</v>
      </c>
      <c r="C19" s="11">
        <v>14</v>
      </c>
      <c r="D19" s="19">
        <f t="shared" si="1"/>
        <v>-28.571428571428569</v>
      </c>
      <c r="E19" s="18">
        <v>16066.38</v>
      </c>
      <c r="F19" s="18">
        <v>16169.33</v>
      </c>
      <c r="G19" s="19">
        <f t="shared" si="2"/>
        <v>-0.63669923243573312</v>
      </c>
      <c r="H19" s="11">
        <v>2267.5700000000002</v>
      </c>
      <c r="I19" s="11">
        <v>2957.07</v>
      </c>
      <c r="J19" s="19">
        <f t="shared" si="3"/>
        <v>-23.316999597574625</v>
      </c>
      <c r="K19" s="7"/>
    </row>
    <row r="20" spans="1:11" s="1" customFormat="1" ht="24" customHeight="1">
      <c r="A20" s="23" t="s">
        <v>20</v>
      </c>
      <c r="B20" s="11">
        <v>18</v>
      </c>
      <c r="C20" s="11">
        <v>20</v>
      </c>
      <c r="D20" s="19">
        <f t="shared" si="1"/>
        <v>-10</v>
      </c>
      <c r="E20" s="18">
        <v>50087.13</v>
      </c>
      <c r="F20" s="18">
        <v>35216.089999999997</v>
      </c>
      <c r="G20" s="19">
        <f>(E20/F20-1)*100</f>
        <v>42.227970226109711</v>
      </c>
      <c r="H20" s="11">
        <v>20673.14</v>
      </c>
      <c r="I20" s="11">
        <v>17953.34</v>
      </c>
      <c r="J20" s="19">
        <f t="shared" si="3"/>
        <v>15.14927027505745</v>
      </c>
      <c r="K20" s="7"/>
    </row>
    <row r="21" spans="1:11" s="2" customFormat="1" ht="24" customHeight="1">
      <c r="A21" s="24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7"/>
    </row>
    <row r="22" spans="1:11" s="1" customFormat="1" ht="24" customHeight="1">
      <c r="A22" s="23" t="s">
        <v>22</v>
      </c>
      <c r="B22" s="11">
        <v>19</v>
      </c>
      <c r="C22" s="11">
        <v>13</v>
      </c>
      <c r="D22" s="19">
        <f t="shared" ref="D22:D26" si="4">(B22-C22)/C22*100</f>
        <v>46.153846153846153</v>
      </c>
      <c r="E22" s="11">
        <v>32498</v>
      </c>
      <c r="F22" s="11">
        <v>23126</v>
      </c>
      <c r="G22" s="19">
        <f>(E22-F22)/F22*100</f>
        <v>40.525815099887573</v>
      </c>
      <c r="H22" s="11">
        <v>21724</v>
      </c>
      <c r="I22" s="11">
        <v>5771</v>
      </c>
      <c r="J22" s="19">
        <f t="shared" ref="J22:J26" si="5">(H22-I22)/I22*100</f>
        <v>276.43389360596086</v>
      </c>
      <c r="K22" s="7"/>
    </row>
    <row r="23" spans="1:11" s="1" customFormat="1" ht="24" customHeight="1">
      <c r="A23" s="23" t="s">
        <v>23</v>
      </c>
      <c r="B23" s="11">
        <v>13</v>
      </c>
      <c r="C23" s="11">
        <v>16</v>
      </c>
      <c r="D23" s="19">
        <f t="shared" si="4"/>
        <v>-18.75</v>
      </c>
      <c r="E23" s="18">
        <v>14824.56</v>
      </c>
      <c r="F23" s="18">
        <v>9383.2900000000009</v>
      </c>
      <c r="G23" s="19">
        <f>(E23-F23)/F23*100</f>
        <v>57.988935650502093</v>
      </c>
      <c r="H23" s="11">
        <v>4108.6099999999997</v>
      </c>
      <c r="I23" s="11">
        <v>5404.66</v>
      </c>
      <c r="J23" s="19">
        <f t="shared" si="5"/>
        <v>-23.980231873975423</v>
      </c>
      <c r="K23" s="7"/>
    </row>
    <row r="24" spans="1:11" s="1" customFormat="1" ht="38.25" customHeight="1">
      <c r="A24" s="23" t="s">
        <v>24</v>
      </c>
      <c r="B24" s="11">
        <v>16</v>
      </c>
      <c r="C24" s="11"/>
      <c r="D24" s="19"/>
      <c r="E24" s="18">
        <v>17255</v>
      </c>
      <c r="F24" s="18"/>
      <c r="G24" s="19"/>
      <c r="H24" s="11">
        <v>13540</v>
      </c>
      <c r="I24" s="11"/>
      <c r="J24" s="19"/>
      <c r="K24" s="7"/>
    </row>
    <row r="25" spans="1:11" s="1" customFormat="1" ht="35.25" customHeight="1">
      <c r="A25" s="23" t="s">
        <v>25</v>
      </c>
      <c r="B25" s="11">
        <v>11</v>
      </c>
      <c r="C25" s="11">
        <v>16</v>
      </c>
      <c r="D25" s="19">
        <f t="shared" si="4"/>
        <v>-31.25</v>
      </c>
      <c r="E25" s="18">
        <v>10224.85</v>
      </c>
      <c r="F25" s="18">
        <v>18084.48</v>
      </c>
      <c r="G25" s="19">
        <f>(E25-F25)/F25*100</f>
        <v>-43.460635860140847</v>
      </c>
      <c r="H25" s="11">
        <v>4687.97</v>
      </c>
      <c r="I25" s="11">
        <v>4658.3900000000003</v>
      </c>
      <c r="J25" s="19">
        <f t="shared" si="5"/>
        <v>0.63498333115088956</v>
      </c>
      <c r="K25" s="7"/>
    </row>
    <row r="26" spans="1:11" s="1" customFormat="1" ht="24" customHeight="1">
      <c r="A26" s="23" t="s">
        <v>26</v>
      </c>
      <c r="B26" s="15">
        <v>7</v>
      </c>
      <c r="C26" s="15">
        <v>2</v>
      </c>
      <c r="D26" s="9">
        <f t="shared" si="4"/>
        <v>250</v>
      </c>
      <c r="E26" s="18">
        <v>7810.13</v>
      </c>
      <c r="F26" s="18">
        <v>8059.4</v>
      </c>
      <c r="G26" s="9">
        <f>(E26/F26-1)*100</f>
        <v>-3.0929101421942051</v>
      </c>
      <c r="H26" s="11">
        <v>416.48</v>
      </c>
      <c r="I26" s="11">
        <v>2749.22</v>
      </c>
      <c r="J26" s="9">
        <f t="shared" si="5"/>
        <v>-84.850975913168085</v>
      </c>
      <c r="K26" s="7"/>
    </row>
    <row r="27" spans="1:11" s="2" customFormat="1" ht="24" customHeight="1">
      <c r="A27" s="26" t="s">
        <v>27</v>
      </c>
      <c r="B27" s="27"/>
      <c r="C27" s="27"/>
      <c r="D27" s="27"/>
      <c r="E27" s="27"/>
      <c r="F27" s="27"/>
      <c r="G27" s="27"/>
      <c r="H27" s="27"/>
      <c r="I27" s="27"/>
      <c r="J27" s="27"/>
      <c r="K27" s="7"/>
    </row>
    <row r="28" spans="1:11" s="1" customFormat="1" ht="24" customHeight="1">
      <c r="A28" s="23" t="s">
        <v>28</v>
      </c>
      <c r="B28" s="15">
        <v>4</v>
      </c>
      <c r="C28" s="15">
        <v>8</v>
      </c>
      <c r="D28" s="9">
        <f>(B28-C28)/C28*100</f>
        <v>-50</v>
      </c>
      <c r="E28" s="18">
        <v>8828.35</v>
      </c>
      <c r="F28" s="18">
        <v>1798.45</v>
      </c>
      <c r="G28" s="9">
        <f>(E28-F28)/F28*100</f>
        <v>390.88659679168177</v>
      </c>
      <c r="H28" s="11">
        <v>2753.74</v>
      </c>
      <c r="I28" s="11">
        <v>870.62</v>
      </c>
      <c r="J28" s="9">
        <f>(H28-I28)/I28*100</f>
        <v>216.29643242746548</v>
      </c>
      <c r="K28" s="7"/>
    </row>
    <row r="29" spans="1:11" s="2" customFormat="1" ht="24" customHeight="1">
      <c r="A29" s="28" t="s">
        <v>29</v>
      </c>
      <c r="B29" s="13"/>
      <c r="C29" s="13"/>
      <c r="D29" s="14"/>
      <c r="E29" s="14"/>
      <c r="F29" s="14"/>
      <c r="G29" s="14"/>
      <c r="H29" s="13"/>
      <c r="I29" s="13"/>
      <c r="J29" s="14"/>
      <c r="K29" s="7"/>
    </row>
    <row r="30" spans="1:11" s="1" customFormat="1" ht="24" customHeight="1">
      <c r="A30" s="23" t="s">
        <v>30</v>
      </c>
      <c r="B30" s="15">
        <v>7</v>
      </c>
      <c r="C30" s="15">
        <v>3</v>
      </c>
      <c r="D30" s="9">
        <f>(B30-C30)/C30*100</f>
        <v>133.33333333333331</v>
      </c>
      <c r="E30" s="12">
        <v>12907</v>
      </c>
      <c r="F30" s="12">
        <v>2100</v>
      </c>
      <c r="G30" s="9">
        <f>(E30/F30-1)*100</f>
        <v>514.61904761904759</v>
      </c>
      <c r="H30" s="15">
        <v>1224</v>
      </c>
      <c r="I30" s="12">
        <v>2141</v>
      </c>
      <c r="J30" s="9">
        <f>(H30-I30)/I30*100</f>
        <v>-42.830453059318074</v>
      </c>
      <c r="K30" s="7"/>
    </row>
    <row r="31" spans="1:11" s="1" customFormat="1" ht="24" customHeight="1">
      <c r="A31" s="23" t="s">
        <v>31</v>
      </c>
      <c r="B31" s="15">
        <v>4</v>
      </c>
      <c r="C31" s="15">
        <v>5</v>
      </c>
      <c r="D31" s="9">
        <f>(B31-C31)/C31*100</f>
        <v>-20</v>
      </c>
      <c r="E31" s="18">
        <v>10629.81</v>
      </c>
      <c r="F31" s="18">
        <v>8153.22</v>
      </c>
      <c r="G31" s="9">
        <f>(E31/F31-1)*100</f>
        <v>30.375606202212111</v>
      </c>
      <c r="H31" s="11">
        <v>6324.33</v>
      </c>
      <c r="I31" s="11">
        <v>3700.53</v>
      </c>
      <c r="J31" s="9">
        <f>(H31-I31)/I31*100</f>
        <v>70.903357086687564</v>
      </c>
      <c r="K31" s="7"/>
    </row>
    <row r="32" spans="1:11" s="1" customFormat="1" ht="24" customHeight="1">
      <c r="A32" s="23" t="s">
        <v>32</v>
      </c>
      <c r="B32" s="15">
        <v>5</v>
      </c>
      <c r="C32" s="15">
        <v>8</v>
      </c>
      <c r="D32" s="9">
        <f>(B32-C32)/C32*100</f>
        <v>-37.5</v>
      </c>
      <c r="E32" s="18">
        <v>9971.65</v>
      </c>
      <c r="F32" s="18">
        <v>42037.69</v>
      </c>
      <c r="G32" s="9">
        <f>(E32-F32)/F32*100</f>
        <v>-76.279262728280258</v>
      </c>
      <c r="H32" s="11">
        <v>16197.69</v>
      </c>
      <c r="I32" s="11">
        <v>5016</v>
      </c>
      <c r="J32" s="9">
        <f>(H32-I32)/I32*100</f>
        <v>222.92045454545456</v>
      </c>
      <c r="K32" s="7"/>
    </row>
    <row r="33" spans="1:11" s="2" customFormat="1" ht="24" customHeight="1">
      <c r="A33" s="3"/>
      <c r="B33" s="4"/>
      <c r="C33" s="4"/>
      <c r="D33" s="5"/>
      <c r="E33" s="5"/>
      <c r="F33" s="5"/>
      <c r="G33" s="5"/>
      <c r="H33" s="4"/>
      <c r="I33" s="4"/>
      <c r="J33" s="5"/>
      <c r="K33" s="8"/>
    </row>
    <row r="34" spans="1:11" ht="14.25">
      <c r="A34" s="6"/>
    </row>
  </sheetData>
  <mergeCells count="16">
    <mergeCell ref="A1:J1"/>
    <mergeCell ref="A2:J2"/>
    <mergeCell ref="A3:J3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7" type="noConversion"/>
  <pageMargins left="0.31496062992126" right="0.31496062992126" top="0.35433070866141703" bottom="0.3543307086614170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鲁英</cp:lastModifiedBy>
  <cp:lastPrinted>2020-12-04T03:27:09Z</cp:lastPrinted>
  <dcterms:created xsi:type="dcterms:W3CDTF">2020-03-01T09:25:00Z</dcterms:created>
  <dcterms:modified xsi:type="dcterms:W3CDTF">2020-12-04T03:27:22Z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