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665" windowHeight="8505"/>
  </bookViews>
  <sheets>
    <sheet name="表16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7" i="2"/>
  <c r="E8"/>
  <c r="E9"/>
  <c r="E10"/>
  <c r="E11"/>
  <c r="E12"/>
  <c r="E13"/>
  <c r="E14"/>
  <c r="E15"/>
  <c r="E16"/>
  <c r="H16" l="1"/>
  <c r="L16"/>
  <c r="H15"/>
  <c r="L15"/>
  <c r="H14"/>
  <c r="L14"/>
  <c r="H13"/>
  <c r="L13"/>
  <c r="H12"/>
  <c r="L12"/>
  <c r="H11"/>
  <c r="L11"/>
  <c r="H10"/>
  <c r="L10"/>
  <c r="H9"/>
  <c r="L9"/>
  <c r="H8"/>
  <c r="L8"/>
  <c r="G7"/>
  <c r="F7"/>
  <c r="K7"/>
  <c r="J7"/>
  <c r="D7"/>
  <c r="C7"/>
  <c r="G6"/>
  <c r="F6"/>
  <c r="K6"/>
  <c r="J6"/>
  <c r="D6"/>
  <c r="C6"/>
  <c r="H7" l="1"/>
  <c r="E6"/>
  <c r="L6"/>
  <c r="H6"/>
  <c r="L7"/>
</calcChain>
</file>

<file path=xl/sharedStrings.xml><?xml version="1.0" encoding="utf-8"?>
<sst xmlns="http://schemas.openxmlformats.org/spreadsheetml/2006/main" count="29" uniqueCount="27">
  <si>
    <t>本年累计</t>
  </si>
  <si>
    <t>去年同期</t>
  </si>
  <si>
    <t xml:space="preserve"> 南湖区</t>
  </si>
  <si>
    <t xml:space="preserve"> 嘉兴港区</t>
  </si>
  <si>
    <t xml:space="preserve"> 嘉善县</t>
  </si>
  <si>
    <t xml:space="preserve"> 平湖市</t>
  </si>
  <si>
    <t xml:space="preserve"> 海盐县</t>
  </si>
  <si>
    <t xml:space="preserve"> 海宁市</t>
  </si>
  <si>
    <t xml:space="preserve"> 桐乡市</t>
  </si>
  <si>
    <t>高技术产业实际利用外资占比（%）(部口径）</t>
    <phoneticPr fontId="2" type="noConversion"/>
  </si>
  <si>
    <t>同比(%)</t>
    <phoneticPr fontId="2" type="noConversion"/>
  </si>
  <si>
    <t>同比(%)</t>
    <phoneticPr fontId="5" type="noConversion"/>
  </si>
  <si>
    <t>同比（%）</t>
    <phoneticPr fontId="5" type="noConversion"/>
  </si>
  <si>
    <t>全市合计</t>
  </si>
  <si>
    <t>市本级</t>
  </si>
  <si>
    <t>其中</t>
  </si>
  <si>
    <t xml:space="preserve"> 秀洲区</t>
  </si>
  <si>
    <t xml:space="preserve"> 嘉兴经开</t>
  </si>
  <si>
    <t>（1-3月）</t>
    <phoneticPr fontId="2" type="noConversion"/>
  </si>
  <si>
    <t>金额单位：万美元</t>
    <phoneticPr fontId="2" type="noConversion"/>
  </si>
  <si>
    <t>属地</t>
    <phoneticPr fontId="5" type="noConversion"/>
  </si>
  <si>
    <t>实际利用外资（部口径）</t>
    <phoneticPr fontId="2" type="noConversion"/>
  </si>
  <si>
    <t>实际利用外资（市口径）</t>
    <phoneticPr fontId="2" type="noConversion"/>
  </si>
  <si>
    <t>本年累计</t>
    <phoneticPr fontId="5" type="noConversion"/>
  </si>
  <si>
    <t>去年同期</t>
    <phoneticPr fontId="5" type="noConversion"/>
  </si>
  <si>
    <t>嘉兴市利用外资情况表</t>
    <phoneticPr fontId="2" type="noConversion"/>
  </si>
  <si>
    <t>项目（企业）数量(部口经）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</si>
</sst>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_ "/>
    <numFmt numFmtId="178" formatCode="0.00_ "/>
  </numFmts>
  <fonts count="1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仿宋_GB2312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 applyAlignment="1"/>
    <xf numFmtId="0" fontId="3" fillId="0" borderId="0" xfId="0" applyFont="1" applyAlignment="1"/>
    <xf numFmtId="0" fontId="8" fillId="0" borderId="1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4" xfId="0" applyBorder="1" applyAlignment="1">
      <alignment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or/Desktop/&#32479;&#35745;/&#25253;&#34920;&#32479;&#35745;/2&#22806;&#36164;&#32479;&#35745;/5&#32508;&#21512;&#22788;&#35201;&#30340;&#30333;&#30382;&#20070;&#65288;&#38500;&#34920;21&#22806;&#37117;&#21487;&#22312;&#26376;&#21021;&#25552;&#20379;&#65289;/2020/202003/&#34920;9&#65306;&#22025;&#20852;&#24066;&#21033;&#29992;&#22806;&#36164;&#24773;&#20917;&#34920;&#65288;1-3&#26376;&#65289;&#25913;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6"/>
    </sheetNames>
    <sheetDataSet>
      <sheetData sheetId="0">
        <row r="7">
          <cell r="E7">
            <v>6.8965517241379306</v>
          </cell>
        </row>
        <row r="8">
          <cell r="E8">
            <v>15.384615384615385</v>
          </cell>
        </row>
        <row r="9">
          <cell r="E9">
            <v>233.33333333333334</v>
          </cell>
        </row>
        <row r="10">
          <cell r="E10">
            <v>-50</v>
          </cell>
        </row>
        <row r="11">
          <cell r="E11">
            <v>-66.666666666666657</v>
          </cell>
        </row>
        <row r="12">
          <cell r="E12">
            <v>-20</v>
          </cell>
        </row>
        <row r="13">
          <cell r="E13">
            <v>-27.27272727272727</v>
          </cell>
        </row>
        <row r="14">
          <cell r="E14">
            <v>25</v>
          </cell>
        </row>
        <row r="15">
          <cell r="E15">
            <v>-16.666666666666664</v>
          </cell>
        </row>
        <row r="16">
          <cell r="E16">
            <v>27.27272727272727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workbookViewId="0">
      <selection activeCell="E5" sqref="E5"/>
    </sheetView>
  </sheetViews>
  <sheetFormatPr defaultColWidth="9" defaultRowHeight="14.25"/>
  <cols>
    <col min="1" max="1" width="4" customWidth="1"/>
    <col min="2" max="2" width="11" customWidth="1"/>
    <col min="3" max="4" width="7.625" customWidth="1"/>
    <col min="5" max="5" width="8.625" customWidth="1"/>
    <col min="6" max="7" width="7.625" customWidth="1"/>
    <col min="8" max="8" width="8.5" customWidth="1"/>
  </cols>
  <sheetData>
    <row r="1" spans="1:12" ht="33.75" customHeight="1">
      <c r="A1" s="15" t="s">
        <v>25</v>
      </c>
      <c r="B1" s="15"/>
      <c r="C1" s="15"/>
      <c r="D1" s="15"/>
      <c r="E1" s="15"/>
      <c r="F1" s="15"/>
      <c r="G1" s="15"/>
      <c r="H1" s="15"/>
      <c r="I1" s="15"/>
    </row>
    <row r="2" spans="1:12" ht="20.100000000000001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</row>
    <row r="3" spans="1:12" ht="20.100000000000001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24"/>
      <c r="K3" s="24"/>
      <c r="L3" s="24"/>
    </row>
    <row r="4" spans="1:12" s="1" customFormat="1" ht="20.100000000000001" customHeight="1">
      <c r="A4" s="14" t="s">
        <v>20</v>
      </c>
      <c r="B4" s="14"/>
      <c r="C4" s="22" t="s">
        <v>26</v>
      </c>
      <c r="D4" s="22"/>
      <c r="E4" s="22"/>
      <c r="F4" s="23" t="s">
        <v>21</v>
      </c>
      <c r="G4" s="23"/>
      <c r="H4" s="23"/>
      <c r="I4" s="18" t="s">
        <v>9</v>
      </c>
      <c r="J4" s="22" t="s">
        <v>22</v>
      </c>
      <c r="K4" s="22"/>
      <c r="L4" s="22"/>
    </row>
    <row r="5" spans="1:12" s="1" customFormat="1" ht="80.25" customHeight="1">
      <c r="A5" s="18"/>
      <c r="B5" s="18"/>
      <c r="C5" s="13" t="s">
        <v>23</v>
      </c>
      <c r="D5" s="13" t="s">
        <v>24</v>
      </c>
      <c r="E5" s="13" t="s">
        <v>12</v>
      </c>
      <c r="F5" s="3" t="s">
        <v>0</v>
      </c>
      <c r="G5" s="3" t="s">
        <v>1</v>
      </c>
      <c r="H5" s="3" t="s">
        <v>10</v>
      </c>
      <c r="I5" s="18"/>
      <c r="J5" s="13" t="s">
        <v>23</v>
      </c>
      <c r="K5" s="13" t="s">
        <v>24</v>
      </c>
      <c r="L5" s="13" t="s">
        <v>11</v>
      </c>
    </row>
    <row r="6" spans="1:12" s="2" customFormat="1" ht="20.100000000000001" customHeight="1">
      <c r="A6" s="20" t="s">
        <v>13</v>
      </c>
      <c r="B6" s="20"/>
      <c r="C6" s="4">
        <f>SUM(C8:C16)</f>
        <v>81</v>
      </c>
      <c r="D6" s="4">
        <f>SUM(D8:D16)</f>
        <v>81</v>
      </c>
      <c r="E6" s="5">
        <f>(C6-D6)/D6*100</f>
        <v>0</v>
      </c>
      <c r="F6" s="4">
        <f>SUM(F8:F16)</f>
        <v>79121</v>
      </c>
      <c r="G6" s="4">
        <f>SUM(G8:G16)</f>
        <v>78731</v>
      </c>
      <c r="H6" s="5">
        <f>(F6-G6)/G6*100</f>
        <v>0.49535761009005347</v>
      </c>
      <c r="I6" s="5">
        <v>25.39</v>
      </c>
      <c r="J6" s="4">
        <f t="shared" ref="J6:K6" si="0">SUM(J8:J16)</f>
        <v>111940.54</v>
      </c>
      <c r="K6" s="4">
        <f t="shared" si="0"/>
        <v>100008</v>
      </c>
      <c r="L6" s="5">
        <f>(J6-K6)/K6*100</f>
        <v>11.931585473162141</v>
      </c>
    </row>
    <row r="7" spans="1:12" s="2" customFormat="1" ht="20.100000000000001" customHeight="1">
      <c r="A7" s="20" t="s">
        <v>14</v>
      </c>
      <c r="B7" s="20"/>
      <c r="C7" s="4">
        <f>SUM(C8:C11)</f>
        <v>31</v>
      </c>
      <c r="D7" s="4">
        <f>SUM(D8:D11)</f>
        <v>29</v>
      </c>
      <c r="E7" s="5">
        <f>[1]表16!E7</f>
        <v>6.8965517241379306</v>
      </c>
      <c r="F7" s="4">
        <f>SUM(F8:F11)</f>
        <v>27998</v>
      </c>
      <c r="G7" s="4">
        <f>SUM(G8:G11)</f>
        <v>32434</v>
      </c>
      <c r="H7" s="5">
        <f t="shared" ref="H7:H16" si="1">(F7-G7)/G7*100</f>
        <v>-13.677005611395449</v>
      </c>
      <c r="I7" s="5">
        <v>23.11</v>
      </c>
      <c r="J7" s="4">
        <f t="shared" ref="J7:K7" si="2">SUM(J8:J11)</f>
        <v>43100</v>
      </c>
      <c r="K7" s="4">
        <f t="shared" si="2"/>
        <v>42229</v>
      </c>
      <c r="L7" s="5">
        <f t="shared" ref="L7:L16" si="3">(J7-K7)/K7*100</f>
        <v>2.0625636410997181</v>
      </c>
    </row>
    <row r="8" spans="1:12" s="2" customFormat="1" ht="20.100000000000001" customHeight="1">
      <c r="A8" s="21" t="s">
        <v>15</v>
      </c>
      <c r="B8" s="6" t="s">
        <v>2</v>
      </c>
      <c r="C8" s="8">
        <v>15</v>
      </c>
      <c r="D8" s="8">
        <v>13</v>
      </c>
      <c r="E8" s="9">
        <f>[1]表16!E8</f>
        <v>15.384615384615385</v>
      </c>
      <c r="F8" s="7">
        <v>9822</v>
      </c>
      <c r="G8" s="7">
        <v>5866</v>
      </c>
      <c r="H8" s="5">
        <f t="shared" si="1"/>
        <v>67.439481759290828</v>
      </c>
      <c r="I8" s="10">
        <v>40.409999999999997</v>
      </c>
      <c r="J8" s="8">
        <v>13379</v>
      </c>
      <c r="K8" s="8">
        <v>17265</v>
      </c>
      <c r="L8" s="5">
        <f t="shared" si="3"/>
        <v>-22.507964089197799</v>
      </c>
    </row>
    <row r="9" spans="1:12" s="2" customFormat="1" ht="20.100000000000001" customHeight="1">
      <c r="A9" s="21"/>
      <c r="B9" s="6" t="s">
        <v>16</v>
      </c>
      <c r="C9" s="8">
        <v>10</v>
      </c>
      <c r="D9" s="8">
        <v>3</v>
      </c>
      <c r="E9" s="9">
        <f>[1]表16!E9</f>
        <v>233.33333333333334</v>
      </c>
      <c r="F9" s="7">
        <v>3698</v>
      </c>
      <c r="G9" s="7">
        <v>3478</v>
      </c>
      <c r="H9" s="5">
        <f t="shared" si="1"/>
        <v>6.3254744105807932</v>
      </c>
      <c r="I9" s="10">
        <v>0.3</v>
      </c>
      <c r="J9" s="8">
        <v>14826</v>
      </c>
      <c r="K9" s="8">
        <v>11417</v>
      </c>
      <c r="L9" s="5">
        <f t="shared" si="3"/>
        <v>29.858982219497243</v>
      </c>
    </row>
    <row r="10" spans="1:12" s="2" customFormat="1" ht="20.100000000000001" customHeight="1">
      <c r="A10" s="21"/>
      <c r="B10" s="11" t="s">
        <v>17</v>
      </c>
      <c r="C10" s="8">
        <v>5</v>
      </c>
      <c r="D10" s="8">
        <v>10</v>
      </c>
      <c r="E10" s="9">
        <f>[1]表16!E10</f>
        <v>-50</v>
      </c>
      <c r="F10" s="7">
        <v>9158</v>
      </c>
      <c r="G10" s="7">
        <v>7635</v>
      </c>
      <c r="H10" s="5">
        <f t="shared" si="1"/>
        <v>19.947609692206942</v>
      </c>
      <c r="I10" s="10">
        <v>3.49</v>
      </c>
      <c r="J10" s="8">
        <v>9575</v>
      </c>
      <c r="K10" s="8">
        <v>9180</v>
      </c>
      <c r="L10" s="5">
        <f t="shared" si="3"/>
        <v>4.302832244008715</v>
      </c>
    </row>
    <row r="11" spans="1:12" s="2" customFormat="1" ht="20.100000000000001" customHeight="1">
      <c r="A11" s="21"/>
      <c r="B11" s="6" t="s">
        <v>3</v>
      </c>
      <c r="C11" s="8">
        <v>1</v>
      </c>
      <c r="D11" s="8">
        <v>3</v>
      </c>
      <c r="E11" s="9">
        <f>[1]表16!E11</f>
        <v>-66.666666666666657</v>
      </c>
      <c r="F11" s="7">
        <v>5320</v>
      </c>
      <c r="G11" s="7">
        <v>15455</v>
      </c>
      <c r="H11" s="5">
        <f t="shared" si="1"/>
        <v>-65.577483015205445</v>
      </c>
      <c r="I11" s="10">
        <v>40.79</v>
      </c>
      <c r="J11" s="8">
        <v>5320</v>
      </c>
      <c r="K11" s="8">
        <v>4367</v>
      </c>
      <c r="L11" s="5">
        <f t="shared" si="3"/>
        <v>21.822761621250287</v>
      </c>
    </row>
    <row r="12" spans="1:12" s="2" customFormat="1" ht="20.100000000000001" customHeight="1">
      <c r="A12" s="20" t="s">
        <v>4</v>
      </c>
      <c r="B12" s="20"/>
      <c r="C12" s="8">
        <v>8</v>
      </c>
      <c r="D12" s="8">
        <v>10</v>
      </c>
      <c r="E12" s="9">
        <f>[1]表16!E12</f>
        <v>-20</v>
      </c>
      <c r="F12" s="7">
        <v>7172</v>
      </c>
      <c r="G12" s="7">
        <v>8518</v>
      </c>
      <c r="H12" s="5">
        <f t="shared" si="1"/>
        <v>-15.80183141582531</v>
      </c>
      <c r="I12" s="10">
        <v>42.89</v>
      </c>
      <c r="J12" s="8">
        <v>14734.19</v>
      </c>
      <c r="K12" s="8">
        <v>8379</v>
      </c>
      <c r="L12" s="5">
        <f t="shared" si="3"/>
        <v>75.846640410550194</v>
      </c>
    </row>
    <row r="13" spans="1:12" s="2" customFormat="1" ht="20.100000000000001" customHeight="1">
      <c r="A13" s="20" t="s">
        <v>5</v>
      </c>
      <c r="B13" s="20"/>
      <c r="C13" s="8">
        <v>8</v>
      </c>
      <c r="D13" s="8">
        <v>11</v>
      </c>
      <c r="E13" s="9">
        <f>[1]表16!E13</f>
        <v>-27.27272727272727</v>
      </c>
      <c r="F13" s="7">
        <v>13976</v>
      </c>
      <c r="G13" s="7">
        <v>11886</v>
      </c>
      <c r="H13" s="5">
        <f t="shared" si="1"/>
        <v>17.583711930001684</v>
      </c>
      <c r="I13" s="10">
        <v>12.53</v>
      </c>
      <c r="J13" s="8">
        <v>16064.4</v>
      </c>
      <c r="K13" s="8">
        <v>15129</v>
      </c>
      <c r="L13" s="5">
        <f t="shared" si="3"/>
        <v>6.182827681935354</v>
      </c>
    </row>
    <row r="14" spans="1:12" s="2" customFormat="1" ht="20.100000000000001" customHeight="1">
      <c r="A14" s="20" t="s">
        <v>6</v>
      </c>
      <c r="B14" s="20"/>
      <c r="C14" s="8">
        <v>10</v>
      </c>
      <c r="D14" s="8">
        <v>8</v>
      </c>
      <c r="E14" s="9">
        <f>[1]表16!E14</f>
        <v>25</v>
      </c>
      <c r="F14" s="7">
        <v>9985</v>
      </c>
      <c r="G14" s="7">
        <v>6127</v>
      </c>
      <c r="H14" s="5">
        <f t="shared" si="1"/>
        <v>62.967194385506772</v>
      </c>
      <c r="I14" s="10">
        <v>55.89</v>
      </c>
      <c r="J14" s="8">
        <v>14482</v>
      </c>
      <c r="K14" s="8">
        <v>9002</v>
      </c>
      <c r="L14" s="5">
        <f t="shared" si="3"/>
        <v>60.875361030882026</v>
      </c>
    </row>
    <row r="15" spans="1:12" s="2" customFormat="1" ht="20.100000000000001" customHeight="1">
      <c r="A15" s="20" t="s">
        <v>7</v>
      </c>
      <c r="B15" s="20"/>
      <c r="C15" s="8">
        <v>10</v>
      </c>
      <c r="D15" s="8">
        <v>12</v>
      </c>
      <c r="E15" s="9">
        <f>[1]表16!E15</f>
        <v>-16.666666666666664</v>
      </c>
      <c r="F15" s="7">
        <v>10877</v>
      </c>
      <c r="G15" s="7">
        <v>9092</v>
      </c>
      <c r="H15" s="5">
        <f t="shared" si="1"/>
        <v>19.632644082710073</v>
      </c>
      <c r="I15" s="10">
        <v>17.43</v>
      </c>
      <c r="J15" s="8">
        <v>13826.95</v>
      </c>
      <c r="K15" s="8">
        <v>13127</v>
      </c>
      <c r="L15" s="5">
        <f t="shared" si="3"/>
        <v>5.3321398644016211</v>
      </c>
    </row>
    <row r="16" spans="1:12" s="2" customFormat="1" ht="20.100000000000001" customHeight="1">
      <c r="A16" s="20" t="s">
        <v>8</v>
      </c>
      <c r="B16" s="20"/>
      <c r="C16" s="8">
        <v>14</v>
      </c>
      <c r="D16" s="8">
        <v>11</v>
      </c>
      <c r="E16" s="9">
        <f>[1]表16!E16</f>
        <v>27.27272727272727</v>
      </c>
      <c r="F16" s="7">
        <v>9113</v>
      </c>
      <c r="G16" s="7">
        <v>10674</v>
      </c>
      <c r="H16" s="5">
        <f t="shared" si="1"/>
        <v>-14.624320779464117</v>
      </c>
      <c r="I16" s="10">
        <v>14.43</v>
      </c>
      <c r="J16" s="8">
        <v>9733</v>
      </c>
      <c r="K16" s="12">
        <v>12142</v>
      </c>
      <c r="L16" s="5">
        <f t="shared" si="3"/>
        <v>-19.840224015812879</v>
      </c>
    </row>
    <row r="17" spans="1:5" s="2" customFormat="1" ht="11.25" customHeight="1">
      <c r="A17" s="19"/>
      <c r="B17" s="19"/>
      <c r="C17" s="19"/>
      <c r="D17" s="19"/>
      <c r="E17" s="19"/>
    </row>
  </sheetData>
  <mergeCells count="17">
    <mergeCell ref="A17:E17"/>
    <mergeCell ref="A14:B14"/>
    <mergeCell ref="A15:B15"/>
    <mergeCell ref="A6:B6"/>
    <mergeCell ref="A7:B7"/>
    <mergeCell ref="A8:A11"/>
    <mergeCell ref="A12:B12"/>
    <mergeCell ref="A13:B13"/>
    <mergeCell ref="A16:B16"/>
    <mergeCell ref="I4:I5"/>
    <mergeCell ref="A1:I1"/>
    <mergeCell ref="A2:I2"/>
    <mergeCell ref="F4:H4"/>
    <mergeCell ref="A4:B5"/>
    <mergeCell ref="C4:E4"/>
    <mergeCell ref="J4:L4"/>
    <mergeCell ref="A3:L3"/>
  </mergeCells>
  <phoneticPr fontId="2" type="noConversion"/>
  <printOptions horizontalCentered="1" verticalCentered="1"/>
  <pageMargins left="0.94488188976377963" right="0.74803149606299213" top="0.59055118110236227" bottom="0.59055118110236227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鲁英</cp:lastModifiedBy>
  <cp:lastPrinted>2020-04-29T03:07:38Z</cp:lastPrinted>
  <dcterms:created xsi:type="dcterms:W3CDTF">2010-06-18T05:56:00Z</dcterms:created>
  <dcterms:modified xsi:type="dcterms:W3CDTF">2020-04-29T07:23:49Z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