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1790" windowHeight="11025"/>
  </bookViews>
  <sheets>
    <sheet name="Sheet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31" i="1"/>
  <c r="G31"/>
  <c r="D31"/>
  <c r="J30"/>
  <c r="J26"/>
  <c r="G26"/>
  <c r="J25"/>
  <c r="G25"/>
  <c r="D25"/>
  <c r="J24"/>
  <c r="G24"/>
  <c r="J22"/>
  <c r="G22"/>
  <c r="D22"/>
  <c r="J20"/>
  <c r="G20"/>
  <c r="D20"/>
  <c r="J18"/>
  <c r="G18"/>
  <c r="D18"/>
  <c r="J17"/>
  <c r="G17"/>
  <c r="D17"/>
  <c r="J16"/>
  <c r="G16"/>
  <c r="D16"/>
  <c r="J15"/>
  <c r="D15"/>
  <c r="J14"/>
  <c r="G14"/>
  <c r="D14"/>
  <c r="D12"/>
  <c r="J11"/>
  <c r="G11"/>
  <c r="D11"/>
  <c r="J10"/>
  <c r="J9"/>
  <c r="G9"/>
  <c r="D9"/>
  <c r="J7"/>
  <c r="I7"/>
  <c r="H7"/>
  <c r="G7"/>
  <c r="F7"/>
  <c r="E7"/>
  <c r="C7"/>
  <c r="B7"/>
  <c r="D7" s="1"/>
</calcChain>
</file>

<file path=xl/sharedStrings.xml><?xml version="1.0" encoding="utf-8"?>
<sst xmlns="http://schemas.openxmlformats.org/spreadsheetml/2006/main" count="49" uniqueCount="39">
  <si>
    <t>开发区名称</t>
  </si>
  <si>
    <t>项目（企业）个数</t>
  </si>
  <si>
    <t>本年数</t>
  </si>
  <si>
    <t>去年同期</t>
  </si>
  <si>
    <t>合计</t>
  </si>
  <si>
    <t>嘉兴经济技术开发区（国际商务区）</t>
  </si>
  <si>
    <t>嘉善经济技术开发区</t>
  </si>
  <si>
    <t>平湖经济技术开发区</t>
  </si>
  <si>
    <t>秀洲高新技术产业开发区</t>
  </si>
  <si>
    <t>秀洲经济开发区</t>
  </si>
  <si>
    <t>姚庄经济开发区</t>
  </si>
  <si>
    <t>独山港经济开发区</t>
  </si>
  <si>
    <t>海盐经济开发区</t>
  </si>
  <si>
    <t>百步经济开发区</t>
  </si>
  <si>
    <t>海宁经济开发区</t>
  </si>
  <si>
    <t>桐乡经济开发区</t>
  </si>
  <si>
    <t>海宁高新技术产业园区</t>
  </si>
  <si>
    <t>南湖高新技术产业园区(嘉兴科技城）</t>
  </si>
  <si>
    <t>海宁经编产业园区</t>
  </si>
  <si>
    <t>黄湾镇、袁花镇</t>
  </si>
  <si>
    <t>崇福镇、洲泉镇、大麻镇</t>
  </si>
  <si>
    <t>全市21个重大产业平台利用外资情况表</t>
    <phoneticPr fontId="3" type="noConversion"/>
  </si>
  <si>
    <t>-</t>
  </si>
  <si>
    <t>合同利用外资（市口径）</t>
  </si>
  <si>
    <t>实际利用外资（市口径）</t>
  </si>
  <si>
    <t>省级以上经济开发区（12家）</t>
  </si>
  <si>
    <t>嘉兴港区</t>
  </si>
  <si>
    <t>南湖经济开发区</t>
  </si>
  <si>
    <t>省级以上高新区（5家）</t>
  </si>
  <si>
    <t>海盐核电关联高新技术产业园</t>
  </si>
  <si>
    <t>乌镇大数据高新技术产业园区</t>
  </si>
  <si>
    <t>省级特色产业园区（1家）</t>
  </si>
  <si>
    <t>其他平台（3家）</t>
  </si>
  <si>
    <t>张江长三角科技城平湖园</t>
  </si>
  <si>
    <t>桐乡融杭新区</t>
  </si>
  <si>
    <t>尖山新区</t>
  </si>
  <si>
    <t>单位：万美元</t>
    <phoneticPr fontId="3" type="noConversion"/>
  </si>
  <si>
    <t>(1-5月)</t>
    <phoneticPr fontId="3" type="noConversion"/>
  </si>
  <si>
    <t>同比(%)</t>
    <phoneticPr fontId="3" type="noConversion"/>
  </si>
</sst>
</file>

<file path=xl/styles.xml><?xml version="1.0" encoding="utf-8"?>
<styleSheet xmlns="http://schemas.openxmlformats.org/spreadsheetml/2006/main">
  <numFmts count="1">
    <numFmt numFmtId="179" formatCode="0_ "/>
  </numFmts>
  <fonts count="13">
    <font>
      <sz val="11"/>
      <color theme="1"/>
      <name val="宋体"/>
      <family val="2"/>
      <charset val="134"/>
      <scheme val="minor"/>
    </font>
    <font>
      <sz val="10.5"/>
      <color theme="1"/>
      <name val="Calibri"/>
      <family val="2"/>
    </font>
    <font>
      <sz val="14"/>
      <color theme="1"/>
      <name val="仿宋_GB2312"/>
      <family val="3"/>
      <charset val="134"/>
    </font>
    <font>
      <sz val="9"/>
      <name val="宋体"/>
      <family val="2"/>
      <charset val="134"/>
      <scheme val="minor"/>
    </font>
    <font>
      <sz val="11"/>
      <color rgb="FFFF0000"/>
      <name val="宋体"/>
      <family val="2"/>
      <charset val="134"/>
      <scheme val="minor"/>
    </font>
    <font>
      <sz val="10.5"/>
      <color rgb="FFFF0000"/>
      <name val="Calibri"/>
      <family val="2"/>
    </font>
    <font>
      <sz val="10.5"/>
      <name val="仿宋_GB2312"/>
      <family val="3"/>
      <charset val="134"/>
    </font>
    <font>
      <sz val="16"/>
      <color theme="1"/>
      <name val="文星简小标宋"/>
      <family val="3"/>
      <charset val="134"/>
    </font>
    <font>
      <sz val="10"/>
      <name val="Arial"/>
      <family val="2"/>
    </font>
    <font>
      <sz val="14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0.5"/>
      <name val="宋体"/>
      <family val="3"/>
      <charset val="134"/>
      <scheme val="minor"/>
    </font>
    <font>
      <sz val="14"/>
      <color theme="1"/>
      <name val="宋体"/>
      <family val="3"/>
      <charset val="134"/>
      <scheme val="major"/>
    </font>
  </fonts>
  <fills count="3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8" fillId="0" borderId="0"/>
  </cellStyleXfs>
  <cellXfs count="35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justify" vertical="center"/>
    </xf>
    <xf numFmtId="0" fontId="5" fillId="0" borderId="0" xfId="0" applyFont="1" applyAlignment="1">
      <alignment vertical="center" wrapText="1"/>
    </xf>
    <xf numFmtId="0" fontId="4" fillId="0" borderId="0" xfId="0" applyFont="1">
      <alignment vertical="center"/>
    </xf>
    <xf numFmtId="0" fontId="6" fillId="0" borderId="0" xfId="0" applyFont="1" applyBorder="1" applyAlignment="1">
      <alignment horizontal="justify" vertical="center" wrapText="1"/>
    </xf>
    <xf numFmtId="0" fontId="6" fillId="0" borderId="0" xfId="0" applyFont="1" applyBorder="1" applyAlignment="1">
      <alignment horizontal="center" vertical="center"/>
    </xf>
    <xf numFmtId="2" fontId="6" fillId="0" borderId="0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2" fillId="0" borderId="7" xfId="0" applyFont="1" applyBorder="1" applyAlignment="1">
      <alignment horizontal="right" vertical="center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2" fontId="10" fillId="0" borderId="1" xfId="0" applyNumberFormat="1" applyFont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10" fontId="10" fillId="0" borderId="1" xfId="0" applyNumberFormat="1" applyFont="1" applyFill="1" applyBorder="1" applyAlignment="1">
      <alignment horizontal="center" vertical="center"/>
    </xf>
    <xf numFmtId="2" fontId="10" fillId="0" borderId="1" xfId="0" applyNumberFormat="1" applyFont="1" applyFill="1" applyBorder="1" applyAlignment="1">
      <alignment horizontal="center" vertical="center"/>
    </xf>
    <xf numFmtId="179" fontId="10" fillId="0" borderId="1" xfId="0" applyNumberFormat="1" applyFont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2" fontId="11" fillId="0" borderId="1" xfId="0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2" fontId="10" fillId="2" borderId="1" xfId="0" applyNumberFormat="1" applyFont="1" applyFill="1" applyBorder="1" applyAlignment="1">
      <alignment horizontal="center" vertical="center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4"/>
  <sheetViews>
    <sheetView tabSelected="1" zoomScaleNormal="100" workbookViewId="0">
      <selection activeCell="H32" sqref="H32"/>
    </sheetView>
  </sheetViews>
  <sheetFormatPr defaultRowHeight="13.5"/>
  <cols>
    <col min="1" max="1" width="29.125" customWidth="1"/>
    <col min="2" max="2" width="6" customWidth="1"/>
    <col min="3" max="3" width="7.5" customWidth="1"/>
    <col min="4" max="4" width="7.625" customWidth="1"/>
    <col min="5" max="6" width="8.5" customWidth="1"/>
    <col min="7" max="7" width="7.625" customWidth="1"/>
    <col min="8" max="10" width="8.5" customWidth="1"/>
    <col min="11" max="11" width="23.125" hidden="1" customWidth="1"/>
  </cols>
  <sheetData>
    <row r="1" spans="1:11" ht="20.100000000000001" customHeight="1">
      <c r="A1" s="14" t="s">
        <v>21</v>
      </c>
      <c r="B1" s="14"/>
      <c r="C1" s="14"/>
      <c r="D1" s="14"/>
      <c r="E1" s="14"/>
      <c r="F1" s="14"/>
      <c r="G1" s="14"/>
      <c r="H1" s="14"/>
      <c r="I1" s="14"/>
      <c r="J1" s="14"/>
      <c r="K1" s="1"/>
    </row>
    <row r="2" spans="1:11" ht="20.100000000000001" customHeight="1">
      <c r="A2" s="15" t="s">
        <v>37</v>
      </c>
      <c r="B2" s="15"/>
      <c r="C2" s="15"/>
      <c r="D2" s="15"/>
      <c r="E2" s="15"/>
      <c r="F2" s="15"/>
      <c r="G2" s="15"/>
      <c r="H2" s="15"/>
      <c r="I2" s="15"/>
      <c r="J2" s="15"/>
      <c r="K2" s="1"/>
    </row>
    <row r="3" spans="1:11" ht="20.100000000000001" customHeight="1">
      <c r="A3" s="16" t="s">
        <v>36</v>
      </c>
      <c r="B3" s="16"/>
      <c r="C3" s="16"/>
      <c r="D3" s="16"/>
      <c r="E3" s="16"/>
      <c r="F3" s="16"/>
      <c r="G3" s="16"/>
      <c r="H3" s="16"/>
      <c r="I3" s="16"/>
      <c r="J3" s="16"/>
      <c r="K3" s="1"/>
    </row>
    <row r="4" spans="1:11" ht="20.100000000000001" customHeight="1">
      <c r="A4" s="17" t="s">
        <v>0</v>
      </c>
      <c r="B4" s="18" t="s">
        <v>1</v>
      </c>
      <c r="C4" s="18"/>
      <c r="D4" s="18"/>
      <c r="E4" s="20" t="s">
        <v>23</v>
      </c>
      <c r="F4" s="21"/>
      <c r="G4" s="22"/>
      <c r="H4" s="18" t="s">
        <v>24</v>
      </c>
      <c r="I4" s="18"/>
      <c r="J4" s="18"/>
      <c r="K4" s="1"/>
    </row>
    <row r="5" spans="1:11" ht="20.100000000000001" customHeight="1">
      <c r="A5" s="17"/>
      <c r="B5" s="19" t="s">
        <v>2</v>
      </c>
      <c r="C5" s="19" t="s">
        <v>3</v>
      </c>
      <c r="D5" s="19" t="s">
        <v>38</v>
      </c>
      <c r="E5" s="23" t="s">
        <v>2</v>
      </c>
      <c r="F5" s="23" t="s">
        <v>3</v>
      </c>
      <c r="G5" s="19" t="s">
        <v>38</v>
      </c>
      <c r="H5" s="19" t="s">
        <v>2</v>
      </c>
      <c r="I5" s="19" t="s">
        <v>3</v>
      </c>
      <c r="J5" s="19" t="s">
        <v>38</v>
      </c>
      <c r="K5" s="1"/>
    </row>
    <row r="6" spans="1:11" ht="20.100000000000001" customHeight="1">
      <c r="A6" s="17"/>
      <c r="B6" s="19"/>
      <c r="C6" s="19"/>
      <c r="D6" s="19"/>
      <c r="E6" s="24"/>
      <c r="F6" s="24"/>
      <c r="G6" s="19"/>
      <c r="H6" s="19"/>
      <c r="I6" s="19"/>
      <c r="J6" s="19"/>
      <c r="K6" s="1"/>
    </row>
    <row r="7" spans="1:11" ht="20.100000000000001" customHeight="1">
      <c r="A7" s="8" t="s">
        <v>4</v>
      </c>
      <c r="B7" s="13">
        <f>SUM(B9:B32)</f>
        <v>104</v>
      </c>
      <c r="C7" s="13">
        <f>SUM(C9:C32)</f>
        <v>105</v>
      </c>
      <c r="D7" s="25">
        <f>(B7-C7)/C7*100</f>
        <v>-0.95238095238095244</v>
      </c>
      <c r="E7" s="25">
        <f>SUM(E9:E32)</f>
        <v>339125.29995000013</v>
      </c>
      <c r="F7" s="25">
        <f>SUM(F9:F32)</f>
        <v>214449.98521000001</v>
      </c>
      <c r="G7" s="25">
        <f>(E7-F7)/F7*100</f>
        <v>58.137245669619375</v>
      </c>
      <c r="H7" s="25">
        <f t="shared" ref="H7:I7" si="0">SUM(H9:H32)</f>
        <v>117390.502515</v>
      </c>
      <c r="I7" s="25">
        <f t="shared" si="0"/>
        <v>105394.046596</v>
      </c>
      <c r="J7" s="25">
        <f>(H7-I7)/I7*100</f>
        <v>11.382479662238625</v>
      </c>
      <c r="K7" s="1"/>
    </row>
    <row r="8" spans="1:11" ht="20.100000000000001" customHeight="1">
      <c r="A8" s="9" t="s">
        <v>25</v>
      </c>
      <c r="B8" s="26"/>
      <c r="C8" s="26"/>
      <c r="D8" s="26"/>
      <c r="E8" s="26"/>
      <c r="F8" s="26"/>
      <c r="G8" s="26"/>
      <c r="H8" s="26"/>
      <c r="I8" s="26"/>
      <c r="J8" s="26"/>
      <c r="K8" s="1"/>
    </row>
    <row r="9" spans="1:11" s="4" customFormat="1" ht="29.25" customHeight="1">
      <c r="A9" s="10" t="s">
        <v>5</v>
      </c>
      <c r="B9" s="27">
        <v>10</v>
      </c>
      <c r="C9" s="27">
        <v>14</v>
      </c>
      <c r="D9" s="28">
        <f>B9/C9-1</f>
        <v>-0.2857142857142857</v>
      </c>
      <c r="E9" s="29">
        <v>42427</v>
      </c>
      <c r="F9" s="29">
        <v>41200</v>
      </c>
      <c r="G9" s="28">
        <f>E9/F9-1</f>
        <v>2.9781553398058325E-2</v>
      </c>
      <c r="H9" s="27">
        <v>12575.57</v>
      </c>
      <c r="I9" s="27">
        <v>12921</v>
      </c>
      <c r="J9" s="29">
        <f>(H9-I9)/I9*100</f>
        <v>-2.6733998916492552</v>
      </c>
      <c r="K9" s="3"/>
    </row>
    <row r="10" spans="1:11" s="4" customFormat="1" ht="20.100000000000001" customHeight="1">
      <c r="A10" s="10" t="s">
        <v>6</v>
      </c>
      <c r="B10" s="13">
        <v>4</v>
      </c>
      <c r="C10" s="13">
        <v>1</v>
      </c>
      <c r="D10" s="25">
        <v>300</v>
      </c>
      <c r="E10" s="25">
        <v>12786.04</v>
      </c>
      <c r="F10" s="25">
        <v>1560.47</v>
      </c>
      <c r="G10" s="25">
        <v>719.37</v>
      </c>
      <c r="H10" s="13">
        <v>6175.28</v>
      </c>
      <c r="I10" s="13">
        <v>3513.49</v>
      </c>
      <c r="J10" s="25">
        <f>(H10-I10)/I10*100</f>
        <v>75.759145465050423</v>
      </c>
      <c r="K10" s="3"/>
    </row>
    <row r="11" spans="1:11" s="4" customFormat="1" ht="20.100000000000001" customHeight="1">
      <c r="A11" s="10" t="s">
        <v>7</v>
      </c>
      <c r="B11" s="13">
        <v>6</v>
      </c>
      <c r="C11" s="13">
        <v>8</v>
      </c>
      <c r="D11" s="25">
        <f t="shared" ref="D11:D18" si="1">(B11-C11)/C11*100</f>
        <v>-25</v>
      </c>
      <c r="E11" s="30">
        <v>19706</v>
      </c>
      <c r="F11" s="13">
        <v>17637.18</v>
      </c>
      <c r="G11" s="25">
        <f t="shared" ref="G11:G18" si="2">(E11-F11)/F11*100</f>
        <v>11.729879720000588</v>
      </c>
      <c r="H11" s="30">
        <v>10421</v>
      </c>
      <c r="I11" s="13">
        <v>11128.01</v>
      </c>
      <c r="J11" s="25">
        <f t="shared" ref="J11:J18" si="3">(H11-I11)/I11*100</f>
        <v>-6.353427072765033</v>
      </c>
      <c r="K11" s="3"/>
    </row>
    <row r="12" spans="1:11" s="4" customFormat="1" ht="20.100000000000001" customHeight="1">
      <c r="A12" s="10" t="s">
        <v>26</v>
      </c>
      <c r="B12" s="13">
        <v>2</v>
      </c>
      <c r="C12" s="13">
        <v>3</v>
      </c>
      <c r="D12" s="25">
        <f t="shared" si="1"/>
        <v>-33.333333333333329</v>
      </c>
      <c r="E12" s="25">
        <v>20238</v>
      </c>
      <c r="F12" s="25">
        <v>11085</v>
      </c>
      <c r="G12" s="25">
        <v>82.57</v>
      </c>
      <c r="H12" s="13">
        <v>5652</v>
      </c>
      <c r="I12" s="13">
        <v>4845</v>
      </c>
      <c r="J12" s="25">
        <v>16.66</v>
      </c>
      <c r="K12" s="3"/>
    </row>
    <row r="13" spans="1:11" s="4" customFormat="1" ht="20.100000000000001" customHeight="1">
      <c r="A13" s="10" t="s">
        <v>27</v>
      </c>
      <c r="B13" s="13">
        <v>4</v>
      </c>
      <c r="C13" s="13"/>
      <c r="D13" s="25" t="s">
        <v>22</v>
      </c>
      <c r="E13" s="25"/>
      <c r="F13" s="25"/>
      <c r="G13" s="25"/>
      <c r="H13" s="13">
        <v>1326</v>
      </c>
      <c r="I13" s="13"/>
      <c r="J13" s="25" t="s">
        <v>22</v>
      </c>
      <c r="K13" s="3"/>
    </row>
    <row r="14" spans="1:11" s="4" customFormat="1" ht="20.100000000000001" customHeight="1">
      <c r="A14" s="10" t="s">
        <v>9</v>
      </c>
      <c r="B14" s="13">
        <v>4</v>
      </c>
      <c r="C14" s="13">
        <v>3</v>
      </c>
      <c r="D14" s="25">
        <f t="shared" si="1"/>
        <v>33.333333333333329</v>
      </c>
      <c r="E14" s="25">
        <v>3477</v>
      </c>
      <c r="F14" s="25">
        <v>4858</v>
      </c>
      <c r="G14" s="25">
        <f t="shared" si="2"/>
        <v>-28.4273363524084</v>
      </c>
      <c r="H14" s="13">
        <v>1594</v>
      </c>
      <c r="I14" s="13">
        <v>4118</v>
      </c>
      <c r="J14" s="25">
        <f t="shared" si="3"/>
        <v>-61.291889266634293</v>
      </c>
      <c r="K14" s="3"/>
    </row>
    <row r="15" spans="1:11" s="4" customFormat="1" ht="20.100000000000001" customHeight="1">
      <c r="A15" s="10" t="s">
        <v>10</v>
      </c>
      <c r="B15" s="31">
        <v>2</v>
      </c>
      <c r="C15" s="31">
        <v>8</v>
      </c>
      <c r="D15" s="32">
        <f t="shared" si="1"/>
        <v>-75</v>
      </c>
      <c r="E15" s="32">
        <v>7683.51</v>
      </c>
      <c r="F15" s="32">
        <v>6383.41</v>
      </c>
      <c r="G15" s="32">
        <v>20.37</v>
      </c>
      <c r="H15" s="31">
        <v>3143.61</v>
      </c>
      <c r="I15" s="31">
        <v>3595.38</v>
      </c>
      <c r="J15" s="32">
        <f t="shared" si="3"/>
        <v>-12.565292124893613</v>
      </c>
      <c r="K15" s="3"/>
    </row>
    <row r="16" spans="1:11" s="4" customFormat="1" ht="20.100000000000001" customHeight="1">
      <c r="A16" s="10" t="s">
        <v>11</v>
      </c>
      <c r="B16" s="13">
        <v>4</v>
      </c>
      <c r="C16" s="13">
        <v>3</v>
      </c>
      <c r="D16" s="25">
        <f t="shared" si="1"/>
        <v>33.333333333333329</v>
      </c>
      <c r="E16" s="30">
        <v>11500</v>
      </c>
      <c r="F16" s="25">
        <v>7258.05</v>
      </c>
      <c r="G16" s="25">
        <f t="shared" si="2"/>
        <v>58.444761333967108</v>
      </c>
      <c r="H16" s="30">
        <v>7226</v>
      </c>
      <c r="I16" s="13">
        <v>5349.37</v>
      </c>
      <c r="J16" s="25">
        <f t="shared" si="3"/>
        <v>35.081327333872963</v>
      </c>
      <c r="K16" s="3"/>
    </row>
    <row r="17" spans="1:11" s="4" customFormat="1" ht="20.100000000000001" customHeight="1">
      <c r="A17" s="10" t="s">
        <v>12</v>
      </c>
      <c r="B17" s="13">
        <v>8</v>
      </c>
      <c r="C17" s="13">
        <v>3</v>
      </c>
      <c r="D17" s="25">
        <f t="shared" si="1"/>
        <v>166.66666666666669</v>
      </c>
      <c r="E17" s="30">
        <v>24356.519950000002</v>
      </c>
      <c r="F17" s="25">
        <v>7075.56</v>
      </c>
      <c r="G17" s="25">
        <f t="shared" si="2"/>
        <v>244.23451924653313</v>
      </c>
      <c r="H17" s="30">
        <v>16798.117340000001</v>
      </c>
      <c r="I17" s="13">
        <v>8345.9255620000004</v>
      </c>
      <c r="J17" s="25">
        <f t="shared" si="3"/>
        <v>101.2732705942627</v>
      </c>
      <c r="K17" s="3"/>
    </row>
    <row r="18" spans="1:11" s="4" customFormat="1" ht="20.100000000000001" customHeight="1">
      <c r="A18" s="10" t="s">
        <v>13</v>
      </c>
      <c r="B18" s="13">
        <v>2</v>
      </c>
      <c r="C18" s="13">
        <v>2</v>
      </c>
      <c r="D18" s="25">
        <f t="shared" si="1"/>
        <v>0</v>
      </c>
      <c r="E18" s="30">
        <v>2980</v>
      </c>
      <c r="F18" s="25">
        <v>741.11328000000003</v>
      </c>
      <c r="G18" s="25">
        <f t="shared" si="2"/>
        <v>302.09777377083299</v>
      </c>
      <c r="H18" s="30">
        <v>800</v>
      </c>
      <c r="I18" s="13">
        <v>771.52703899999995</v>
      </c>
      <c r="J18" s="25">
        <f t="shared" si="3"/>
        <v>3.6904683258936379</v>
      </c>
      <c r="K18" s="3"/>
    </row>
    <row r="19" spans="1:11" s="4" customFormat="1" ht="20.100000000000001" customHeight="1">
      <c r="A19" s="10" t="s">
        <v>14</v>
      </c>
      <c r="B19" s="13">
        <v>6</v>
      </c>
      <c r="C19" s="13">
        <v>9</v>
      </c>
      <c r="D19" s="25">
        <v>-33.33</v>
      </c>
      <c r="E19" s="25">
        <v>5193.67</v>
      </c>
      <c r="F19" s="25">
        <v>20993.7</v>
      </c>
      <c r="G19" s="25">
        <v>-76.260000000000005</v>
      </c>
      <c r="H19" s="13">
        <v>851.98</v>
      </c>
      <c r="I19" s="13">
        <v>3033.29</v>
      </c>
      <c r="J19" s="25">
        <v>-71.91</v>
      </c>
      <c r="K19" s="3"/>
    </row>
    <row r="20" spans="1:11" s="4" customFormat="1" ht="20.100000000000001" customHeight="1">
      <c r="A20" s="10" t="s">
        <v>15</v>
      </c>
      <c r="B20" s="13">
        <v>12</v>
      </c>
      <c r="C20" s="13">
        <v>13</v>
      </c>
      <c r="D20" s="25">
        <f t="shared" ref="D20:D25" si="4">(B20-C20)/C20*100</f>
        <v>-7.6923076923076925</v>
      </c>
      <c r="E20" s="25">
        <v>24547.06</v>
      </c>
      <c r="F20" s="25">
        <v>21568.55</v>
      </c>
      <c r="G20" s="25">
        <f>(E20/F20-1)*100</f>
        <v>13.80950504322267</v>
      </c>
      <c r="H20" s="13">
        <v>9072.91</v>
      </c>
      <c r="I20" s="13">
        <v>8871.1</v>
      </c>
      <c r="J20" s="25">
        <f t="shared" ref="J20:J26" si="5">(H20-I20)/I20*100</f>
        <v>2.2749151739919453</v>
      </c>
      <c r="K20" s="3"/>
    </row>
    <row r="21" spans="1:11" s="4" customFormat="1" ht="20.100000000000001" customHeight="1">
      <c r="A21" s="11" t="s">
        <v>28</v>
      </c>
      <c r="B21" s="33"/>
      <c r="C21" s="33"/>
      <c r="D21" s="33"/>
      <c r="E21" s="33"/>
      <c r="F21" s="33"/>
      <c r="G21" s="33"/>
      <c r="H21" s="33"/>
      <c r="I21" s="33"/>
      <c r="J21" s="33"/>
      <c r="K21" s="3"/>
    </row>
    <row r="22" spans="1:11" s="4" customFormat="1" ht="20.100000000000001" customHeight="1">
      <c r="A22" s="10" t="s">
        <v>8</v>
      </c>
      <c r="B22" s="13">
        <v>10</v>
      </c>
      <c r="C22" s="13">
        <v>7</v>
      </c>
      <c r="D22" s="25">
        <f t="shared" si="4"/>
        <v>42.857142857142854</v>
      </c>
      <c r="E22" s="25">
        <v>24881</v>
      </c>
      <c r="F22" s="25">
        <v>2592</v>
      </c>
      <c r="G22" s="25">
        <f>(E22-F22)/F22*100</f>
        <v>859.91512345679018</v>
      </c>
      <c r="H22" s="13">
        <v>14126</v>
      </c>
      <c r="I22" s="13">
        <v>7519</v>
      </c>
      <c r="J22" s="25">
        <f t="shared" si="5"/>
        <v>87.870727490357751</v>
      </c>
      <c r="K22" s="3"/>
    </row>
    <row r="23" spans="1:11" s="4" customFormat="1" ht="20.100000000000001" customHeight="1">
      <c r="A23" s="10" t="s">
        <v>16</v>
      </c>
      <c r="B23" s="13">
        <v>6</v>
      </c>
      <c r="C23" s="13">
        <v>7</v>
      </c>
      <c r="D23" s="25">
        <v>-14.29</v>
      </c>
      <c r="E23" s="25">
        <v>2177.04</v>
      </c>
      <c r="F23" s="25">
        <v>8712.75</v>
      </c>
      <c r="G23" s="25">
        <v>-75.010000000000005</v>
      </c>
      <c r="H23" s="13">
        <v>3096.64</v>
      </c>
      <c r="I23" s="13">
        <v>3872.2</v>
      </c>
      <c r="J23" s="25">
        <v>-20.03</v>
      </c>
      <c r="K23" s="3"/>
    </row>
    <row r="24" spans="1:11" s="4" customFormat="1" ht="20.100000000000001" customHeight="1">
      <c r="A24" s="10" t="s">
        <v>17</v>
      </c>
      <c r="B24" s="13">
        <v>8</v>
      </c>
      <c r="C24" s="13">
        <v>4</v>
      </c>
      <c r="D24" s="25">
        <v>100</v>
      </c>
      <c r="E24" s="25">
        <v>111248</v>
      </c>
      <c r="F24" s="25">
        <v>33031</v>
      </c>
      <c r="G24" s="25">
        <f>(E24-F24)/F24*100</f>
        <v>236.79876479670611</v>
      </c>
      <c r="H24" s="13">
        <v>3638</v>
      </c>
      <c r="I24" s="13">
        <v>11412</v>
      </c>
      <c r="J24" s="25">
        <f>(H24-I24)/I24*100</f>
        <v>-68.121275849982482</v>
      </c>
      <c r="K24" s="3"/>
    </row>
    <row r="25" spans="1:11" s="4" customFormat="1" ht="20.100000000000001" customHeight="1">
      <c r="A25" s="10" t="s">
        <v>29</v>
      </c>
      <c r="B25" s="13">
        <v>6</v>
      </c>
      <c r="C25" s="13">
        <v>8</v>
      </c>
      <c r="D25" s="25">
        <f t="shared" si="4"/>
        <v>-25</v>
      </c>
      <c r="E25" s="25">
        <v>5613.64</v>
      </c>
      <c r="F25" s="25">
        <v>3051.0719300000001</v>
      </c>
      <c r="G25" s="25">
        <f>(E25-F25)/F25*100</f>
        <v>83.989107067692117</v>
      </c>
      <c r="H25" s="13">
        <v>3578.6751749999999</v>
      </c>
      <c r="I25" s="13">
        <v>3081.4439950000001</v>
      </c>
      <c r="J25" s="25">
        <f t="shared" si="5"/>
        <v>16.136304304307167</v>
      </c>
      <c r="K25" s="3"/>
    </row>
    <row r="26" spans="1:11" s="4" customFormat="1" ht="20.100000000000001" customHeight="1">
      <c r="A26" s="10" t="s">
        <v>30</v>
      </c>
      <c r="B26" s="13">
        <v>2</v>
      </c>
      <c r="C26" s="13">
        <v>2</v>
      </c>
      <c r="D26" s="25" t="s">
        <v>22</v>
      </c>
      <c r="E26" s="25">
        <v>2763.53</v>
      </c>
      <c r="F26" s="25">
        <v>8059.4</v>
      </c>
      <c r="G26" s="25">
        <f>(E26/F26-1)*100</f>
        <v>-65.710474725165653</v>
      </c>
      <c r="H26" s="13">
        <v>416.48</v>
      </c>
      <c r="I26" s="13">
        <v>2219.9899999999998</v>
      </c>
      <c r="J26" s="25">
        <f t="shared" si="5"/>
        <v>-81.239555133131219</v>
      </c>
      <c r="K26" s="3"/>
    </row>
    <row r="27" spans="1:11" s="4" customFormat="1" ht="20.100000000000001" customHeight="1">
      <c r="A27" s="11" t="s">
        <v>31</v>
      </c>
      <c r="B27" s="33"/>
      <c r="C27" s="33"/>
      <c r="D27" s="33"/>
      <c r="E27" s="33"/>
      <c r="F27" s="33"/>
      <c r="G27" s="33"/>
      <c r="H27" s="33"/>
      <c r="I27" s="33"/>
      <c r="J27" s="33"/>
      <c r="K27" s="3"/>
    </row>
    <row r="28" spans="1:11" s="4" customFormat="1" ht="20.100000000000001" customHeight="1">
      <c r="A28" s="10" t="s">
        <v>18</v>
      </c>
      <c r="B28" s="13">
        <v>1</v>
      </c>
      <c r="C28" s="13">
        <v>6</v>
      </c>
      <c r="D28" s="25">
        <v>-83.33</v>
      </c>
      <c r="E28" s="25">
        <v>800.71</v>
      </c>
      <c r="F28" s="25">
        <v>1347.85</v>
      </c>
      <c r="G28" s="25">
        <v>-40.590000000000003</v>
      </c>
      <c r="H28" s="13">
        <v>3593.74</v>
      </c>
      <c r="I28" s="13">
        <v>257.17</v>
      </c>
      <c r="J28" s="25">
        <v>1297.42</v>
      </c>
      <c r="K28" s="3"/>
    </row>
    <row r="29" spans="1:11" s="4" customFormat="1" ht="20.100000000000001" customHeight="1">
      <c r="A29" s="12" t="s">
        <v>32</v>
      </c>
      <c r="B29" s="26"/>
      <c r="C29" s="26"/>
      <c r="D29" s="34"/>
      <c r="E29" s="34"/>
      <c r="F29" s="34"/>
      <c r="G29" s="34"/>
      <c r="H29" s="26"/>
      <c r="I29" s="26"/>
      <c r="J29" s="34"/>
      <c r="K29" s="3"/>
    </row>
    <row r="30" spans="1:11" s="4" customFormat="1" ht="20.100000000000001" customHeight="1">
      <c r="A30" s="10" t="s">
        <v>33</v>
      </c>
      <c r="B30" s="13">
        <v>3</v>
      </c>
      <c r="C30" s="13">
        <v>0</v>
      </c>
      <c r="D30" s="25" t="s">
        <v>22</v>
      </c>
      <c r="E30" s="30">
        <v>8421</v>
      </c>
      <c r="F30" s="25">
        <v>0</v>
      </c>
      <c r="G30" s="25" t="s">
        <v>22</v>
      </c>
      <c r="H30" s="30">
        <v>1051.8599999999999</v>
      </c>
      <c r="I30" s="13">
        <v>1736.28</v>
      </c>
      <c r="J30" s="25">
        <f>(H30-I30)/I30*100</f>
        <v>-39.418757343285648</v>
      </c>
      <c r="K30" s="3"/>
    </row>
    <row r="31" spans="1:11" s="4" customFormat="1" ht="20.100000000000001" customHeight="1">
      <c r="A31" s="10" t="s">
        <v>34</v>
      </c>
      <c r="B31" s="13">
        <v>2</v>
      </c>
      <c r="C31" s="13">
        <v>2</v>
      </c>
      <c r="D31" s="25">
        <f>(B31-C31)/C31*100</f>
        <v>0</v>
      </c>
      <c r="E31" s="25">
        <v>8200</v>
      </c>
      <c r="F31" s="25">
        <v>7729.14</v>
      </c>
      <c r="G31" s="25">
        <f>(E31/F31-1)*100</f>
        <v>6.092010236585188</v>
      </c>
      <c r="H31" s="13">
        <v>1712.3</v>
      </c>
      <c r="I31" s="13">
        <v>1758.44</v>
      </c>
      <c r="J31" s="25">
        <f>(H31/I31-1)*100</f>
        <v>-2.6239166533973401</v>
      </c>
      <c r="K31" s="3" t="s">
        <v>20</v>
      </c>
    </row>
    <row r="32" spans="1:11" s="4" customFormat="1" ht="20.100000000000001" customHeight="1">
      <c r="A32" s="10" t="s">
        <v>35</v>
      </c>
      <c r="B32" s="13">
        <v>2</v>
      </c>
      <c r="C32" s="13">
        <v>2</v>
      </c>
      <c r="D32" s="25">
        <v>0</v>
      </c>
      <c r="E32" s="25">
        <v>125.58</v>
      </c>
      <c r="F32" s="25">
        <v>9565.74</v>
      </c>
      <c r="G32" s="25">
        <v>-98.69</v>
      </c>
      <c r="H32" s="13">
        <v>10540.34</v>
      </c>
      <c r="I32" s="13">
        <v>7045.43</v>
      </c>
      <c r="J32" s="25">
        <v>49.61</v>
      </c>
      <c r="K32" s="3" t="s">
        <v>19</v>
      </c>
    </row>
    <row r="33" spans="1:11" s="4" customFormat="1" ht="24" customHeight="1">
      <c r="A33" s="5"/>
      <c r="B33" s="6"/>
      <c r="C33" s="6"/>
      <c r="D33" s="7"/>
      <c r="E33" s="7"/>
      <c r="F33" s="7"/>
      <c r="G33" s="7"/>
      <c r="H33" s="6"/>
      <c r="I33" s="6"/>
      <c r="J33" s="7"/>
      <c r="K33" s="3"/>
    </row>
    <row r="34" spans="1:11" ht="14.25">
      <c r="A34" s="2"/>
    </row>
  </sheetData>
  <mergeCells count="16">
    <mergeCell ref="A1:J1"/>
    <mergeCell ref="A2:J2"/>
    <mergeCell ref="A3:J3"/>
    <mergeCell ref="A4:A6"/>
    <mergeCell ref="B4:D4"/>
    <mergeCell ref="H4:J4"/>
    <mergeCell ref="B5:B6"/>
    <mergeCell ref="C5:C6"/>
    <mergeCell ref="D5:D6"/>
    <mergeCell ref="H5:H6"/>
    <mergeCell ref="E4:G4"/>
    <mergeCell ref="I5:I6"/>
    <mergeCell ref="J5:J6"/>
    <mergeCell ref="E5:E6"/>
    <mergeCell ref="F5:F6"/>
    <mergeCell ref="G5:G6"/>
  </mergeCells>
  <phoneticPr fontId="3" type="noConversion"/>
  <pageMargins left="0.31496062992125984" right="0.31496062992125984" top="0.35433070866141736" bottom="0.35433070866141736" header="0.31496062992125984" footer="0.31496062992125984"/>
  <pageSetup paperSize="9" scale="9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鲁英</cp:lastModifiedBy>
  <cp:lastPrinted>2020-06-24T07:30:02Z</cp:lastPrinted>
  <dcterms:created xsi:type="dcterms:W3CDTF">2020-03-01T09:25:00Z</dcterms:created>
  <dcterms:modified xsi:type="dcterms:W3CDTF">2020-06-24T07:30:28Z</dcterms:modified>
</cp:coreProperties>
</file>