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<sst xmlns="http://schemas.openxmlformats.org/spreadsheetml/2006/main" count="37" uniqueCount="29">
  <si>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嘉兴市外经合作进展情况表</t>
  </si>
  <si>
    <t>(2023年1-11月）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</si>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</sst>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O14" sqref="O14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0.625" style="5" customWidth="1"/>
    <col min="7" max="7" width="17.00390625" style="4" hidden="1" customWidth="1"/>
    <col min="8" max="8" width="12.875" style="8" customWidth="1"/>
    <col min="9" max="9" width="9.875" style="9" customWidth="1"/>
    <col min="10" max="10" width="10.50390625" style="10" customWidth="1"/>
    <col min="11" max="11" width="14.25390625" style="11" hidden="1" customWidth="1"/>
    <col min="12" max="12" width="10.625" style="12" customWidth="1"/>
    <col min="13" max="13" width="10.25390625" style="10" customWidth="1"/>
    <col min="14" max="14" width="12.25390625" style="9" customWidth="1"/>
    <col min="15" max="15" width="13.75390625" style="4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52"/>
      <c r="K1" s="53"/>
      <c r="L1" s="13"/>
      <c r="M1" s="52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54"/>
      <c r="J2" s="55"/>
      <c r="K2" s="54"/>
      <c r="L2" s="54"/>
      <c r="M2" s="55"/>
      <c r="N2" s="54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54"/>
      <c r="J3" s="55"/>
      <c r="K3" s="54"/>
      <c r="L3" s="56"/>
      <c r="M3" s="57" t="s">
        <v>2</v>
      </c>
      <c r="N3" s="57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58"/>
      <c r="K4" s="22"/>
      <c r="L4" s="22"/>
      <c r="M4" s="58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58" t="s">
        <v>9</v>
      </c>
      <c r="K5" s="22"/>
      <c r="L5" s="25" t="s">
        <v>10</v>
      </c>
      <c r="M5" s="58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58"/>
      <c r="K6" s="22"/>
      <c r="L6" s="25"/>
      <c r="M6" s="58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>SUM(C9:C17)</f>
        <v>708182.76</v>
      </c>
      <c r="D7" s="29">
        <f aca="true" t="shared" si="0" ref="C7:G7">SUM(D9:D17)</f>
        <v>270000</v>
      </c>
      <c r="E7" s="30">
        <f t="shared" si="0"/>
        <v>126</v>
      </c>
      <c r="F7" s="31">
        <f t="shared" si="0"/>
        <v>382765.02</v>
      </c>
      <c r="G7" s="31">
        <f t="shared" si="0"/>
        <v>312122.88999999996</v>
      </c>
      <c r="H7" s="32">
        <f aca="true" t="shared" si="1" ref="H7:H17">(F7-G7)/G7*100</f>
        <v>22.632793769146527</v>
      </c>
      <c r="I7" s="30">
        <f aca="true" t="shared" si="2" ref="I7:K7">SUM(I9:I17)</f>
        <v>22000</v>
      </c>
      <c r="J7" s="59">
        <f t="shared" si="2"/>
        <v>22405.5524</v>
      </c>
      <c r="K7" s="60">
        <v>25420.8</v>
      </c>
      <c r="L7" s="61">
        <v>-11.88</v>
      </c>
      <c r="M7" s="62">
        <f>SUM(M9:M17)</f>
        <v>22351.1524</v>
      </c>
      <c r="N7" s="62">
        <f>N14</f>
        <v>54.4</v>
      </c>
    </row>
    <row r="8" spans="1:14" ht="24" customHeight="1">
      <c r="A8" s="27" t="s">
        <v>17</v>
      </c>
      <c r="B8" s="27"/>
      <c r="C8" s="33">
        <f aca="true" t="shared" si="3" ref="C8:G8">SUM(C9:C12)</f>
        <v>288428.19</v>
      </c>
      <c r="D8" s="34">
        <f aca="true" t="shared" si="4" ref="C8:G8">SUM(D9:D12)</f>
        <v>14000</v>
      </c>
      <c r="E8" s="35">
        <f t="shared" si="4"/>
        <v>42</v>
      </c>
      <c r="F8" s="36">
        <f t="shared" si="3"/>
        <v>73374.97</v>
      </c>
      <c r="G8" s="36">
        <f t="shared" si="3"/>
        <v>13900.9</v>
      </c>
      <c r="H8" s="37">
        <f t="shared" si="1"/>
        <v>427.84330510974115</v>
      </c>
      <c r="I8" s="35">
        <f>SUM(I9:I12)</f>
        <v>1300</v>
      </c>
      <c r="J8" s="63">
        <f>SUM(J9:J12)</f>
        <v>1367</v>
      </c>
      <c r="K8" s="60">
        <v>752.7</v>
      </c>
      <c r="L8" s="64">
        <f>(J8-K8)/K8*100</f>
        <v>81.61286036933704</v>
      </c>
      <c r="M8" s="63">
        <f>SUM(M10:M11)</f>
        <v>1367</v>
      </c>
      <c r="N8" s="63">
        <f>SUM(N9:N12)</f>
        <v>0</v>
      </c>
    </row>
    <row r="9" spans="1:14" ht="24" customHeight="1">
      <c r="A9" s="38" t="s">
        <v>11</v>
      </c>
      <c r="B9" s="39" t="s">
        <v>18</v>
      </c>
      <c r="C9" s="40">
        <v>99271.01</v>
      </c>
      <c r="D9" s="34">
        <v>10000</v>
      </c>
      <c r="E9" s="35">
        <v>17</v>
      </c>
      <c r="F9" s="41">
        <v>23525.57</v>
      </c>
      <c r="G9" s="41">
        <v>6786.6</v>
      </c>
      <c r="H9" s="37">
        <f t="shared" si="1"/>
        <v>246.64736392302478</v>
      </c>
      <c r="I9" s="35">
        <v>500</v>
      </c>
      <c r="J9" s="63">
        <f aca="true" t="shared" si="5" ref="J9:J16">SUM(M9:N9)</f>
        <v>0</v>
      </c>
      <c r="K9" s="60">
        <v>579.7</v>
      </c>
      <c r="L9" s="64" t="s">
        <v>19</v>
      </c>
      <c r="M9" s="63">
        <v>0</v>
      </c>
      <c r="N9" s="63">
        <v>0</v>
      </c>
    </row>
    <row r="10" spans="1:14" ht="24" customHeight="1">
      <c r="A10" s="42"/>
      <c r="B10" s="39" t="s">
        <v>20</v>
      </c>
      <c r="C10" s="33">
        <v>185833.76</v>
      </c>
      <c r="D10" s="34">
        <v>2500</v>
      </c>
      <c r="E10" s="35">
        <v>14</v>
      </c>
      <c r="F10" s="36">
        <v>46527.48</v>
      </c>
      <c r="G10" s="36">
        <v>4639.9</v>
      </c>
      <c r="H10" s="37">
        <f t="shared" si="1"/>
        <v>902.7690251945087</v>
      </c>
      <c r="I10" s="35">
        <v>200</v>
      </c>
      <c r="J10" s="63">
        <f t="shared" si="5"/>
        <v>0</v>
      </c>
      <c r="K10" s="60">
        <v>0</v>
      </c>
      <c r="L10" s="64" t="s">
        <v>19</v>
      </c>
      <c r="M10" s="63">
        <v>0</v>
      </c>
      <c r="N10" s="63">
        <v>0</v>
      </c>
    </row>
    <row r="11" spans="1:14" ht="24" customHeight="1">
      <c r="A11" s="42"/>
      <c r="B11" s="39" t="s">
        <v>21</v>
      </c>
      <c r="C11" s="43">
        <v>2923.42</v>
      </c>
      <c r="D11" s="34">
        <v>1000</v>
      </c>
      <c r="E11" s="35">
        <v>9</v>
      </c>
      <c r="F11" s="44">
        <v>2921.92</v>
      </c>
      <c r="G11" s="44">
        <v>1427.81</v>
      </c>
      <c r="H11" s="37">
        <f t="shared" si="1"/>
        <v>104.64347497216018</v>
      </c>
      <c r="I11" s="34">
        <v>500</v>
      </c>
      <c r="J11" s="63">
        <f t="shared" si="5"/>
        <v>1367</v>
      </c>
      <c r="K11" s="60">
        <v>173</v>
      </c>
      <c r="L11" s="64">
        <f>(J11-K11)/K11*100</f>
        <v>690.1734104046243</v>
      </c>
      <c r="M11" s="63">
        <v>1367</v>
      </c>
      <c r="N11" s="63">
        <v>0</v>
      </c>
    </row>
    <row r="12" spans="1:255" s="2" customFormat="1" ht="23.25" customHeight="1">
      <c r="A12" s="45"/>
      <c r="B12" s="46" t="s">
        <v>22</v>
      </c>
      <c r="C12" s="47">
        <v>400</v>
      </c>
      <c r="D12" s="34">
        <v>500</v>
      </c>
      <c r="E12" s="35">
        <v>2</v>
      </c>
      <c r="F12" s="48">
        <v>400</v>
      </c>
      <c r="G12" s="48">
        <v>1046.59</v>
      </c>
      <c r="H12" s="37">
        <f t="shared" si="1"/>
        <v>-61.780639983183484</v>
      </c>
      <c r="I12" s="34">
        <v>100</v>
      </c>
      <c r="J12" s="63">
        <f t="shared" si="5"/>
        <v>0</v>
      </c>
      <c r="K12" s="60">
        <v>0</v>
      </c>
      <c r="L12" s="64" t="s">
        <v>19</v>
      </c>
      <c r="M12" s="63">
        <v>0</v>
      </c>
      <c r="N12" s="63">
        <v>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3" customFormat="1" ht="24" customHeight="1">
      <c r="A13" s="38" t="s">
        <v>23</v>
      </c>
      <c r="B13" s="38"/>
      <c r="C13" s="33">
        <v>9773.36</v>
      </c>
      <c r="D13" s="34">
        <v>2500</v>
      </c>
      <c r="E13" s="35">
        <v>11</v>
      </c>
      <c r="F13" s="36">
        <v>5117.22</v>
      </c>
      <c r="G13" s="36">
        <v>2798.4</v>
      </c>
      <c r="H13" s="37">
        <f t="shared" si="1"/>
        <v>82.86234991423672</v>
      </c>
      <c r="I13" s="35">
        <v>500</v>
      </c>
      <c r="J13" s="63">
        <f t="shared" si="5"/>
        <v>0</v>
      </c>
      <c r="K13" s="60">
        <v>720</v>
      </c>
      <c r="L13" s="64" t="s">
        <v>19</v>
      </c>
      <c r="M13" s="63">
        <v>0</v>
      </c>
      <c r="N13" s="63"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38" t="s">
        <v>24</v>
      </c>
      <c r="B14" s="38"/>
      <c r="C14" s="33">
        <v>2580.39</v>
      </c>
      <c r="D14" s="34">
        <v>2500</v>
      </c>
      <c r="E14" s="35">
        <v>9</v>
      </c>
      <c r="F14" s="36">
        <v>2580.39</v>
      </c>
      <c r="G14" s="36">
        <v>570</v>
      </c>
      <c r="H14" s="37">
        <f t="shared" si="1"/>
        <v>352.7</v>
      </c>
      <c r="I14" s="35">
        <v>1000</v>
      </c>
      <c r="J14" s="63">
        <f t="shared" si="5"/>
        <v>4688.6124</v>
      </c>
      <c r="K14" s="60">
        <v>1698.13</v>
      </c>
      <c r="L14" s="64">
        <f>(J14-K14)/K14*100</f>
        <v>176.10444430049523</v>
      </c>
      <c r="M14" s="63">
        <v>4634.2124</v>
      </c>
      <c r="N14" s="63">
        <v>54.4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38" t="s">
        <v>25</v>
      </c>
      <c r="B15" s="38"/>
      <c r="C15" s="49">
        <v>2265.15</v>
      </c>
      <c r="D15" s="34">
        <v>2000</v>
      </c>
      <c r="E15" s="35">
        <v>12</v>
      </c>
      <c r="F15" s="36">
        <v>2261.15</v>
      </c>
      <c r="G15" s="36">
        <v>800</v>
      </c>
      <c r="H15" s="37">
        <f t="shared" si="1"/>
        <v>182.64375</v>
      </c>
      <c r="I15" s="35">
        <v>200</v>
      </c>
      <c r="J15" s="63">
        <f t="shared" si="5"/>
        <v>0</v>
      </c>
      <c r="K15" s="60">
        <v>0</v>
      </c>
      <c r="L15" s="64" t="s">
        <v>19</v>
      </c>
      <c r="M15" s="63">
        <v>0</v>
      </c>
      <c r="N15" s="63">
        <v>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50" t="s">
        <v>26</v>
      </c>
      <c r="B16" s="50"/>
      <c r="C16" s="33">
        <v>40838.15</v>
      </c>
      <c r="D16" s="34">
        <v>9000</v>
      </c>
      <c r="E16" s="35">
        <v>24</v>
      </c>
      <c r="F16" s="36">
        <v>40838.15</v>
      </c>
      <c r="G16" s="36">
        <v>27560.62</v>
      </c>
      <c r="H16" s="37">
        <f t="shared" si="1"/>
        <v>48.175730444380434</v>
      </c>
      <c r="I16" s="35">
        <v>1000</v>
      </c>
      <c r="J16" s="63">
        <f t="shared" si="5"/>
        <v>1395</v>
      </c>
      <c r="K16" s="60">
        <v>0</v>
      </c>
      <c r="L16" s="64" t="s">
        <v>19</v>
      </c>
      <c r="M16" s="63">
        <v>1395</v>
      </c>
      <c r="N16" s="63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38" t="s">
        <v>27</v>
      </c>
      <c r="B17" s="38"/>
      <c r="C17" s="33">
        <v>364297.52</v>
      </c>
      <c r="D17" s="34">
        <v>240000</v>
      </c>
      <c r="E17" s="35">
        <v>28</v>
      </c>
      <c r="F17" s="36">
        <v>258593.14</v>
      </c>
      <c r="G17" s="36">
        <v>266492.97</v>
      </c>
      <c r="H17" s="37">
        <f t="shared" si="1"/>
        <v>-2.964367127583125</v>
      </c>
      <c r="I17" s="35">
        <v>18000</v>
      </c>
      <c r="J17" s="63">
        <f>M17</f>
        <v>14954.94</v>
      </c>
      <c r="K17" s="60">
        <v>22250</v>
      </c>
      <c r="L17" s="64">
        <f>(J17-K17)/K17*100</f>
        <v>-32.78678651685393</v>
      </c>
      <c r="M17" s="63">
        <v>14954.94</v>
      </c>
      <c r="N17" s="63"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51"/>
      <c r="I18" s="66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2016-07-09T16:22:15Z</cp:lastPrinted>
  <dcterms:created xsi:type="dcterms:W3CDTF">2008-02-02T11:17:59Z</dcterms:created>
  <dcterms:modified xsi:type="dcterms:W3CDTF">2023-12-13T02:30:00Z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D3245E4D288B4212B1E205C359DB8E2A_13</vt:lpwstr>
  </property>
</Properties>
</file>