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<sst xmlns="http://schemas.openxmlformats.org/spreadsheetml/2006/main" count="38" uniqueCount="30">
  <si>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嘉兴市外经合作进展情况表</t>
  </si>
  <si>
    <t>(2023年1-12月）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</si>
  <si>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</si>
  <si>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</si>
  <si>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</si>
  <si>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</si>
  <si>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</si>
  <si>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</si>
  <si>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</si>
  <si>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</si>
  <si>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</si>
  <si>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</si>
  <si>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</si>
  <si>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</si>
  <si>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</si>
  <si>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</si>
  <si>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</si>
  <si>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</si>
  <si>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南湖区</t>
  </si>
  <si>
    <t>/</t>
  </si>
  <si>
    <t>秀洲区</t>
  </si>
  <si>
    <t>嘉兴经开</t>
  </si>
  <si>
    <t xml:space="preserve"> 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</si>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</sst>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  <xf numFmtId="177" fontId="0" fillId="0" borderId="0" xfId="0" applyNumberForma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A1" sqref="G1:G65536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0.625" style="5" customWidth="1"/>
    <col min="7" max="7" width="17.00390625" style="4" hidden="1" customWidth="1"/>
    <col min="8" max="8" width="12.875" style="8" customWidth="1"/>
    <col min="9" max="9" width="9.875" style="9" customWidth="1"/>
    <col min="10" max="10" width="10.50390625" style="10" customWidth="1"/>
    <col min="11" max="11" width="14.25390625" style="11" hidden="1" customWidth="1"/>
    <col min="12" max="12" width="10.625" style="12" customWidth="1"/>
    <col min="13" max="13" width="10.25390625" style="10" customWidth="1"/>
    <col min="14" max="14" width="12.25390625" style="9" customWidth="1"/>
    <col min="15" max="15" width="13.75390625" style="4" customWidth="1"/>
    <col min="16" max="16" width="9.00390625" style="4" customWidth="1"/>
    <col min="17" max="17" width="12.625" style="4" bestFit="1" customWidth="1"/>
    <col min="18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52"/>
      <c r="K1" s="53"/>
      <c r="L1" s="13"/>
      <c r="M1" s="52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54"/>
      <c r="J2" s="55"/>
      <c r="K2" s="54"/>
      <c r="L2" s="54"/>
      <c r="M2" s="55"/>
      <c r="N2" s="54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54"/>
      <c r="J3" s="55"/>
      <c r="K3" s="54"/>
      <c r="L3" s="56"/>
      <c r="M3" s="57" t="s">
        <v>2</v>
      </c>
      <c r="N3" s="57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58"/>
      <c r="K4" s="22"/>
      <c r="L4" s="22"/>
      <c r="M4" s="58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58" t="s">
        <v>9</v>
      </c>
      <c r="K5" s="22"/>
      <c r="L5" s="25" t="s">
        <v>10</v>
      </c>
      <c r="M5" s="58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58"/>
      <c r="K6" s="22"/>
      <c r="L6" s="25"/>
      <c r="M6" s="58" t="s">
        <v>14</v>
      </c>
      <c r="N6" s="22" t="s">
        <v>15</v>
      </c>
    </row>
    <row r="7" spans="1:17" ht="24" customHeight="1">
      <c r="A7" s="27" t="s">
        <v>16</v>
      </c>
      <c r="B7" s="27"/>
      <c r="C7" s="28">
        <f aca="true" t="shared" si="0" ref="C7:G7">SUM(C9:C17)</f>
        <v>725713.0700000001</v>
      </c>
      <c r="D7" s="29">
        <f t="shared" si="0"/>
        <v>270000</v>
      </c>
      <c r="E7" s="30">
        <f t="shared" si="0"/>
        <v>136</v>
      </c>
      <c r="F7" s="31">
        <f t="shared" si="0"/>
        <v>389578.73</v>
      </c>
      <c r="G7" s="31">
        <f t="shared" si="0"/>
        <v>313351.25</v>
      </c>
      <c r="H7" s="32">
        <f>(F7-G7)/G7*100</f>
        <v>24.326528137353844</v>
      </c>
      <c r="I7" s="30">
        <f aca="true" t="shared" si="1" ref="I7:K7">SUM(I9:I17)</f>
        <v>22000</v>
      </c>
      <c r="J7" s="59">
        <f t="shared" si="1"/>
        <v>22791.1524</v>
      </c>
      <c r="K7" s="60">
        <v>26530.4</v>
      </c>
      <c r="L7" s="61">
        <v>-14.1</v>
      </c>
      <c r="M7" s="62">
        <f>SUM(M9:M17)</f>
        <v>22732.1524</v>
      </c>
      <c r="N7" s="62">
        <f>N14</f>
        <v>59</v>
      </c>
      <c r="P7" s="63"/>
      <c r="Q7" s="68"/>
    </row>
    <row r="8" spans="1:17" ht="24" customHeight="1">
      <c r="A8" s="27" t="s">
        <v>17</v>
      </c>
      <c r="B8" s="27"/>
      <c r="C8" s="33">
        <f>SUM(C9:C12)</f>
        <v>303258.5</v>
      </c>
      <c r="D8" s="34">
        <f>SUM(D9:D12)</f>
        <v>14000</v>
      </c>
      <c r="E8" s="35">
        <f>SUM(E9:E12)</f>
        <v>47</v>
      </c>
      <c r="F8" s="36">
        <f aca="true" t="shared" si="2" ref="C8:G8">SUM(F9:F12)</f>
        <v>77493.68000000001</v>
      </c>
      <c r="G8" s="36">
        <f t="shared" si="2"/>
        <v>14020.9</v>
      </c>
      <c r="H8" s="37">
        <f aca="true" t="shared" si="3" ref="H7:H17">(F8-G8)/G8*100</f>
        <v>452.70118180715934</v>
      </c>
      <c r="I8" s="35">
        <f aca="true" t="shared" si="4" ref="I8:K8">SUM(I9:I12)</f>
        <v>1300</v>
      </c>
      <c r="J8" s="64">
        <f t="shared" si="4"/>
        <v>1378</v>
      </c>
      <c r="K8" s="60">
        <v>752.7</v>
      </c>
      <c r="L8" s="65">
        <f>(J8-K8)/K8*100</f>
        <v>83.07426597582037</v>
      </c>
      <c r="M8" s="64">
        <f>SUM(M9:M12)</f>
        <v>1378</v>
      </c>
      <c r="N8" s="64">
        <f>SUM(N9:N12)</f>
        <v>0</v>
      </c>
      <c r="P8" s="63"/>
      <c r="Q8" s="68"/>
    </row>
    <row r="9" spans="1:17" ht="24" customHeight="1">
      <c r="A9" s="38" t="s">
        <v>11</v>
      </c>
      <c r="B9" s="39" t="s">
        <v>18</v>
      </c>
      <c r="C9" s="40">
        <v>113991.32</v>
      </c>
      <c r="D9" s="34">
        <v>10000</v>
      </c>
      <c r="E9" s="35">
        <v>21</v>
      </c>
      <c r="F9" s="41">
        <v>27534.28</v>
      </c>
      <c r="G9" s="41">
        <v>6906.6</v>
      </c>
      <c r="H9" s="37">
        <f t="shared" si="3"/>
        <v>298.6662033417311</v>
      </c>
      <c r="I9" s="35">
        <v>500</v>
      </c>
      <c r="J9" s="64">
        <f aca="true" t="shared" si="5" ref="J9:J16">SUM(M9:N9)</f>
        <v>0</v>
      </c>
      <c r="K9" s="60">
        <v>579.7</v>
      </c>
      <c r="L9" s="65" t="s">
        <v>19</v>
      </c>
      <c r="M9" s="64">
        <v>0</v>
      </c>
      <c r="N9" s="64">
        <v>0</v>
      </c>
      <c r="P9" s="63"/>
      <c r="Q9" s="68"/>
    </row>
    <row r="10" spans="1:17" ht="24" customHeight="1">
      <c r="A10" s="42"/>
      <c r="B10" s="39" t="s">
        <v>20</v>
      </c>
      <c r="C10" s="33">
        <v>185833.76</v>
      </c>
      <c r="D10" s="34">
        <v>2500</v>
      </c>
      <c r="E10" s="35">
        <v>14</v>
      </c>
      <c r="F10" s="36">
        <v>46527.48</v>
      </c>
      <c r="G10" s="36">
        <v>4639.9</v>
      </c>
      <c r="H10" s="37">
        <f t="shared" si="3"/>
        <v>902.7690251945087</v>
      </c>
      <c r="I10" s="35">
        <v>200</v>
      </c>
      <c r="J10" s="64">
        <f t="shared" si="5"/>
        <v>0</v>
      </c>
      <c r="K10" s="60">
        <v>0</v>
      </c>
      <c r="L10" s="65" t="s">
        <v>19</v>
      </c>
      <c r="M10" s="64">
        <v>0</v>
      </c>
      <c r="N10" s="64">
        <v>0</v>
      </c>
      <c r="P10" s="63"/>
      <c r="Q10" s="68"/>
    </row>
    <row r="11" spans="1:18" ht="24" customHeight="1">
      <c r="A11" s="42"/>
      <c r="B11" s="39" t="s">
        <v>21</v>
      </c>
      <c r="C11" s="43">
        <v>2923.42</v>
      </c>
      <c r="D11" s="34">
        <v>1000</v>
      </c>
      <c r="E11" s="35">
        <v>9</v>
      </c>
      <c r="F11" s="44">
        <v>2921.92</v>
      </c>
      <c r="G11" s="44">
        <v>1427.81</v>
      </c>
      <c r="H11" s="37">
        <f t="shared" si="3"/>
        <v>104.64347497216018</v>
      </c>
      <c r="I11" s="34">
        <v>500</v>
      </c>
      <c r="J11" s="64">
        <f t="shared" si="5"/>
        <v>1378</v>
      </c>
      <c r="K11" s="60">
        <v>173</v>
      </c>
      <c r="L11" s="65">
        <f>(J11-K11)/K11*100</f>
        <v>696.5317919075145</v>
      </c>
      <c r="M11" s="64">
        <v>1378</v>
      </c>
      <c r="N11" s="64">
        <v>0</v>
      </c>
      <c r="P11" s="63"/>
      <c r="Q11" s="68"/>
      <c r="R11" s="4" t="s">
        <v>22</v>
      </c>
    </row>
    <row r="12" spans="1:255" s="2" customFormat="1" ht="23.25" customHeight="1">
      <c r="A12" s="45"/>
      <c r="B12" s="46" t="s">
        <v>23</v>
      </c>
      <c r="C12" s="47">
        <v>510</v>
      </c>
      <c r="D12" s="34">
        <v>500</v>
      </c>
      <c r="E12" s="35">
        <v>3</v>
      </c>
      <c r="F12" s="48">
        <v>510</v>
      </c>
      <c r="G12" s="48">
        <v>1046.59</v>
      </c>
      <c r="H12" s="37">
        <f t="shared" si="3"/>
        <v>-51.27031597855893</v>
      </c>
      <c r="I12" s="34">
        <v>100</v>
      </c>
      <c r="J12" s="64">
        <f t="shared" si="5"/>
        <v>0</v>
      </c>
      <c r="K12" s="60">
        <v>0</v>
      </c>
      <c r="L12" s="65" t="s">
        <v>19</v>
      </c>
      <c r="M12" s="64">
        <v>0</v>
      </c>
      <c r="N12" s="64">
        <v>0</v>
      </c>
      <c r="O12" s="66"/>
      <c r="P12" s="63"/>
      <c r="Q12" s="68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</row>
    <row r="13" spans="1:255" s="3" customFormat="1" ht="24" customHeight="1">
      <c r="A13" s="38" t="s">
        <v>24</v>
      </c>
      <c r="B13" s="38"/>
      <c r="C13" s="33">
        <v>10563.36</v>
      </c>
      <c r="D13" s="34">
        <v>2500</v>
      </c>
      <c r="E13" s="35">
        <v>13</v>
      </c>
      <c r="F13" s="36">
        <v>5907.22</v>
      </c>
      <c r="G13" s="36">
        <v>3058.4</v>
      </c>
      <c r="H13" s="37">
        <f t="shared" si="3"/>
        <v>93.14739733193828</v>
      </c>
      <c r="I13" s="35">
        <v>500</v>
      </c>
      <c r="J13" s="64">
        <f t="shared" si="5"/>
        <v>0</v>
      </c>
      <c r="K13" s="60">
        <v>720</v>
      </c>
      <c r="L13" s="65" t="s">
        <v>19</v>
      </c>
      <c r="M13" s="64">
        <v>0</v>
      </c>
      <c r="N13" s="64">
        <v>0</v>
      </c>
      <c r="O13" s="9"/>
      <c r="P13" s="63"/>
      <c r="Q13" s="6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38" t="s">
        <v>25</v>
      </c>
      <c r="B14" s="38"/>
      <c r="C14" s="33">
        <v>3140.39</v>
      </c>
      <c r="D14" s="34">
        <v>2500</v>
      </c>
      <c r="E14" s="35">
        <v>10</v>
      </c>
      <c r="F14" s="36">
        <v>3140.39</v>
      </c>
      <c r="G14" s="36">
        <v>970</v>
      </c>
      <c r="H14" s="37">
        <f t="shared" si="3"/>
        <v>223.75154639175256</v>
      </c>
      <c r="I14" s="35">
        <v>1000</v>
      </c>
      <c r="J14" s="64">
        <f t="shared" si="5"/>
        <v>4693.2124</v>
      </c>
      <c r="K14" s="60">
        <v>1707.7</v>
      </c>
      <c r="L14" s="65">
        <f>(J14-K14)/K14*100</f>
        <v>174.82651519587753</v>
      </c>
      <c r="M14" s="64">
        <v>4634.2124</v>
      </c>
      <c r="N14" s="64">
        <v>59</v>
      </c>
      <c r="O14" s="9"/>
      <c r="P14" s="63"/>
      <c r="Q14" s="6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38" t="s">
        <v>26</v>
      </c>
      <c r="B15" s="38"/>
      <c r="C15" s="49">
        <v>2265.15</v>
      </c>
      <c r="D15" s="34">
        <v>2000</v>
      </c>
      <c r="E15" s="35">
        <v>12</v>
      </c>
      <c r="F15" s="36">
        <v>2261.15</v>
      </c>
      <c r="G15" s="36">
        <v>800</v>
      </c>
      <c r="H15" s="37">
        <f t="shared" si="3"/>
        <v>182.64375</v>
      </c>
      <c r="I15" s="35">
        <v>200</v>
      </c>
      <c r="J15" s="64">
        <f t="shared" si="5"/>
        <v>0</v>
      </c>
      <c r="K15" s="60">
        <v>0</v>
      </c>
      <c r="L15" s="65" t="s">
        <v>19</v>
      </c>
      <c r="M15" s="64">
        <v>0</v>
      </c>
      <c r="N15" s="64">
        <v>0</v>
      </c>
      <c r="O15" s="9"/>
      <c r="P15" s="63"/>
      <c r="Q15" s="6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50" t="s">
        <v>27</v>
      </c>
      <c r="B16" s="50"/>
      <c r="C16" s="33">
        <v>42188.15</v>
      </c>
      <c r="D16" s="34">
        <v>9000</v>
      </c>
      <c r="E16" s="35">
        <v>26</v>
      </c>
      <c r="F16" s="36">
        <v>42183.15</v>
      </c>
      <c r="G16" s="36">
        <v>28008.98</v>
      </c>
      <c r="H16" s="37">
        <f t="shared" si="3"/>
        <v>50.60580570945462</v>
      </c>
      <c r="I16" s="35">
        <v>1000</v>
      </c>
      <c r="J16" s="64">
        <f t="shared" si="5"/>
        <v>1765</v>
      </c>
      <c r="K16" s="60">
        <v>0</v>
      </c>
      <c r="L16" s="65" t="s">
        <v>19</v>
      </c>
      <c r="M16" s="64">
        <v>1765</v>
      </c>
      <c r="N16" s="64">
        <v>0</v>
      </c>
      <c r="O16" s="9"/>
      <c r="P16" s="63"/>
      <c r="Q16" s="6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38" t="s">
        <v>28</v>
      </c>
      <c r="B17" s="38"/>
      <c r="C17" s="33">
        <v>364297.52</v>
      </c>
      <c r="D17" s="34">
        <v>240000</v>
      </c>
      <c r="E17" s="35">
        <v>28</v>
      </c>
      <c r="F17" s="36">
        <v>258593.14</v>
      </c>
      <c r="G17" s="36">
        <v>266492.97</v>
      </c>
      <c r="H17" s="37">
        <f t="shared" si="3"/>
        <v>-2.964367127583125</v>
      </c>
      <c r="I17" s="35">
        <v>18000</v>
      </c>
      <c r="J17" s="64">
        <f>M17</f>
        <v>14954.94</v>
      </c>
      <c r="K17" s="60">
        <v>23350</v>
      </c>
      <c r="L17" s="65">
        <f>(J17-K17)/K17*100</f>
        <v>-35.953147751606</v>
      </c>
      <c r="M17" s="64">
        <v>14954.94</v>
      </c>
      <c r="N17" s="64">
        <v>0</v>
      </c>
      <c r="O17" s="9"/>
      <c r="P17" s="63"/>
      <c r="Q17" s="6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51"/>
      <c r="I18" s="67"/>
    </row>
    <row r="19" ht="24.75" customHeight="1">
      <c r="H19" s="8" t="s">
        <v>29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梦梦</cp:lastModifiedBy>
  <cp:lastPrinted>2016-07-09T16:22:15Z</cp:lastPrinted>
  <dcterms:created xsi:type="dcterms:W3CDTF">2008-02-02T11:17:59Z</dcterms:created>
  <dcterms:modified xsi:type="dcterms:W3CDTF">2024-01-18T06:17:49Z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D0D59543179C46E4899E18542C300490_13</vt:lpwstr>
  </property>
</Properties>
</file>